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r\学会事業部\00.学会フォルダ\0105 日本外傷学会\2　庶務\4　委員会\14　専門医認定\2021\2.手引き・公示・申請書【新規・更新】\第14回新規\"/>
    </mc:Choice>
  </mc:AlternateContent>
  <xr:revisionPtr revIDLastSave="0" documentId="13_ncr:1_{6EA9FE37-3C2B-492A-948C-A9F096F57BEC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A-I" sheetId="2" r:id="rId1"/>
    <sheet name="A-II" sheetId="4" r:id="rId2"/>
    <sheet name="A-III" sheetId="5" r:id="rId3"/>
    <sheet name="C" sheetId="6" r:id="rId4"/>
  </sheets>
  <definedNames>
    <definedName name="_xlnm.Print_Area" localSheetId="0">'A-I'!$A$1:$S$122</definedName>
    <definedName name="_xlnm.Print_Area" localSheetId="1">'A-II'!$A$1:$Y$122</definedName>
    <definedName name="_xlnm.Print_Titles" localSheetId="0">'A-I'!$1:$2</definedName>
    <definedName name="_xlnm.Print_Titles" localSheetId="1">'A-II'!$1:$2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123" i="4" l="1"/>
  <c r="X123" i="4"/>
  <c r="W123" i="4"/>
  <c r="V123" i="4"/>
  <c r="U123" i="4"/>
  <c r="T123" i="4"/>
  <c r="S125" i="4"/>
  <c r="R125" i="4"/>
  <c r="Q125" i="4"/>
  <c r="P125" i="4"/>
  <c r="S124" i="4"/>
  <c r="S123" i="4" s="1"/>
  <c r="R124" i="4"/>
  <c r="R123" i="4" s="1"/>
  <c r="Q124" i="4"/>
  <c r="Q123" i="4" s="1"/>
  <c r="P124" i="4"/>
  <c r="P123" i="4" s="1"/>
  <c r="E124" i="4"/>
  <c r="D23" i="6" s="1"/>
  <c r="H125" i="4"/>
  <c r="G26" i="6" s="1"/>
  <c r="O125" i="4"/>
  <c r="G33" i="6" s="1"/>
  <c r="L125" i="4"/>
  <c r="G30" i="6" s="1"/>
  <c r="K125" i="4"/>
  <c r="G29" i="6" s="1"/>
  <c r="O124" i="4"/>
  <c r="N124" i="4"/>
  <c r="D32" i="6" s="1"/>
  <c r="M124" i="4"/>
  <c r="D31" i="6" s="1"/>
  <c r="L124" i="4"/>
  <c r="K124" i="4"/>
  <c r="D29" i="6" s="1"/>
  <c r="J124" i="4"/>
  <c r="D28" i="6" s="1"/>
  <c r="I124" i="4"/>
  <c r="D27" i="6" s="1"/>
  <c r="H124" i="4"/>
  <c r="G124" i="4"/>
  <c r="D25" i="6" s="1"/>
  <c r="F124" i="4"/>
  <c r="D24" i="6" s="1"/>
  <c r="D124" i="4"/>
  <c r="D22" i="6" s="1"/>
  <c r="C124" i="4"/>
  <c r="D21" i="6" s="1"/>
  <c r="B124" i="4"/>
  <c r="D20" i="6" s="1"/>
  <c r="N123" i="2"/>
  <c r="D4" i="6" s="1"/>
  <c r="D15" i="6"/>
  <c r="D14" i="6"/>
  <c r="D30" i="6" l="1"/>
  <c r="D33" i="6"/>
  <c r="D26" i="6"/>
  <c r="R123" i="2"/>
  <c r="D8" i="6" s="1"/>
  <c r="Q123" i="2"/>
  <c r="P123" i="2"/>
  <c r="D16" i="6" s="1"/>
  <c r="M123" i="2" l="1"/>
  <c r="L123" i="2"/>
  <c r="J126" i="2" l="1"/>
  <c r="K130" i="2"/>
  <c r="J130" i="2"/>
  <c r="I130" i="2"/>
  <c r="H130" i="2"/>
  <c r="K129" i="2"/>
  <c r="J129" i="2"/>
  <c r="I129" i="2"/>
  <c r="H129" i="2"/>
  <c r="K128" i="2"/>
  <c r="J128" i="2"/>
  <c r="I128" i="2"/>
  <c r="H128" i="2"/>
  <c r="K127" i="2"/>
  <c r="K124" i="2" s="1"/>
  <c r="D13" i="6" s="1"/>
  <c r="J127" i="2"/>
  <c r="J124" i="2" s="1"/>
  <c r="D12" i="6" s="1"/>
  <c r="I127" i="2"/>
  <c r="I124" i="2" s="1"/>
  <c r="D11" i="6" s="1"/>
  <c r="H127" i="2"/>
  <c r="H124" i="2" s="1"/>
  <c r="D10" i="6" s="1"/>
  <c r="K126" i="2"/>
  <c r="I126" i="2"/>
  <c r="H126" i="2"/>
  <c r="I125" i="2"/>
  <c r="K125" i="2"/>
  <c r="J125" i="2"/>
  <c r="H125" i="2"/>
  <c r="G130" i="2"/>
  <c r="G129" i="2"/>
  <c r="G127" i="2"/>
  <c r="G128" i="2"/>
  <c r="G126" i="2"/>
  <c r="G125" i="2"/>
  <c r="K123" i="2" l="1"/>
  <c r="J123" i="2"/>
  <c r="H123" i="2"/>
  <c r="G123" i="2"/>
  <c r="I123" i="2"/>
  <c r="G124" i="2"/>
  <c r="D9" i="6" s="1"/>
</calcChain>
</file>

<file path=xl/sharedStrings.xml><?xml version="1.0" encoding="utf-8"?>
<sst xmlns="http://schemas.openxmlformats.org/spreadsheetml/2006/main" count="292" uniqueCount="206">
  <si>
    <t>退院</t>
    <rPh sb="0" eb="2">
      <t>タイイン</t>
    </rPh>
    <phoneticPr fontId="1"/>
  </si>
  <si>
    <t>参加した診療</t>
    <rPh sb="4" eb="6">
      <t>シンリョウ</t>
    </rPh>
    <phoneticPr fontId="1"/>
  </si>
  <si>
    <t>初診年月日</t>
    <rPh sb="2" eb="4">
      <t>ネンゲツ</t>
    </rPh>
    <phoneticPr fontId="4"/>
  </si>
  <si>
    <t>計</t>
    <rPh sb="0" eb="1">
      <t>ケイ</t>
    </rPh>
    <phoneticPr fontId="1"/>
  </si>
  <si>
    <t>転科</t>
    <rPh sb="0" eb="2">
      <t>テンカ</t>
    </rPh>
    <phoneticPr fontId="1"/>
  </si>
  <si>
    <t>転帰</t>
    <rPh sb="0" eb="2">
      <t>テンキ</t>
    </rPh>
    <phoneticPr fontId="1"/>
  </si>
  <si>
    <t>No</t>
    <phoneticPr fontId="1"/>
  </si>
  <si>
    <t>計</t>
    <rPh sb="0" eb="1">
      <t>ケイ</t>
    </rPh>
    <phoneticPr fontId="4"/>
  </si>
  <si>
    <t>ID</t>
  </si>
  <si>
    <t>年齢</t>
  </si>
  <si>
    <t>性別</t>
  </si>
  <si>
    <t>初療</t>
  </si>
  <si>
    <t>診断</t>
  </si>
  <si>
    <t>手術</t>
  </si>
  <si>
    <t>集中治療</t>
  </si>
  <si>
    <t>死亡</t>
    <rPh sb="0" eb="2">
      <t>シボウ</t>
    </rPh>
    <phoneticPr fontId="1"/>
  </si>
  <si>
    <t>転院</t>
    <rPh sb="0" eb="2">
      <t>テンイン</t>
    </rPh>
    <phoneticPr fontId="1"/>
  </si>
  <si>
    <t>責任者印</t>
    <rPh sb="0" eb="3">
      <t>セキニンシャ</t>
    </rPh>
    <rPh sb="3" eb="4">
      <t>シルシ</t>
    </rPh>
    <phoneticPr fontId="4"/>
  </si>
  <si>
    <t>ISS</t>
    <phoneticPr fontId="4"/>
  </si>
  <si>
    <t>多発外傷</t>
    <rPh sb="0" eb="2">
      <t>タハツ</t>
    </rPh>
    <rPh sb="2" eb="4">
      <t>ガイショウ</t>
    </rPh>
    <phoneticPr fontId="4"/>
  </si>
  <si>
    <t>施設</t>
    <rPh sb="0" eb="2">
      <t>シセツ</t>
    </rPh>
    <phoneticPr fontId="4"/>
  </si>
  <si>
    <t>番号</t>
    <rPh sb="0" eb="2">
      <t>バンゴウ</t>
    </rPh>
    <phoneticPr fontId="4"/>
  </si>
  <si>
    <t>B表使用</t>
    <rPh sb="1" eb="2">
      <t>ヒョウ</t>
    </rPh>
    <rPh sb="2" eb="4">
      <t>シヨウ</t>
    </rPh>
    <phoneticPr fontId="1"/>
  </si>
  <si>
    <t>B-I</t>
    <phoneticPr fontId="1"/>
  </si>
  <si>
    <t>B-II</t>
    <phoneticPr fontId="1"/>
  </si>
  <si>
    <t>脊椎脊髄/泌尿器AIS</t>
    <phoneticPr fontId="4"/>
  </si>
  <si>
    <r>
      <t>部位別AIS（</t>
    </r>
    <r>
      <rPr>
        <sz val="11"/>
        <rFont val="ＭＳ Ｐゴシック"/>
        <family val="3"/>
        <charset val="128"/>
      </rPr>
      <t>全てのAISを記載</t>
    </r>
    <r>
      <rPr>
        <sz val="11"/>
        <rFont val="ＭＳ Ｐゴシック"/>
        <family val="3"/>
        <charset val="128"/>
      </rPr>
      <t>）</t>
    </r>
    <rPh sb="2" eb="3">
      <t>ベツ</t>
    </rPh>
    <phoneticPr fontId="4"/>
  </si>
  <si>
    <r>
      <t>必須手技</t>
    </r>
    <r>
      <rPr>
        <sz val="9"/>
        <color indexed="8"/>
        <rFont val="ＭＳ Ｐゴシック"/>
        <family val="3"/>
        <charset val="128"/>
      </rPr>
      <t>（数字の内容は「実績表の作成および審査について」を参照）</t>
    </r>
    <rPh sb="0" eb="2">
      <t>ヒッス</t>
    </rPh>
    <rPh sb="2" eb="4">
      <t>シュギ</t>
    </rPh>
    <rPh sb="5" eb="7">
      <t>スウジ</t>
    </rPh>
    <rPh sb="8" eb="10">
      <t>ナイヨウ</t>
    </rPh>
    <rPh sb="12" eb="14">
      <t>ジッセキ</t>
    </rPh>
    <rPh sb="14" eb="15">
      <t>ヒョウ</t>
    </rPh>
    <rPh sb="16" eb="18">
      <t>サクセイ</t>
    </rPh>
    <rPh sb="21" eb="23">
      <t>シンサ</t>
    </rPh>
    <rPh sb="29" eb="31">
      <t>サンショウ</t>
    </rPh>
    <phoneticPr fontId="1"/>
  </si>
  <si>
    <t>術者</t>
  </si>
  <si>
    <t>助手</t>
  </si>
  <si>
    <t>⑦その他の胸部手術</t>
    <rPh sb="3" eb="4">
      <t>タ</t>
    </rPh>
    <rPh sb="5" eb="7">
      <t>キョウブ</t>
    </rPh>
    <rPh sb="7" eb="9">
      <t>シュジュツ</t>
    </rPh>
    <phoneticPr fontId="6"/>
  </si>
  <si>
    <t>⑩その他の開腹手術</t>
    <rPh sb="3" eb="4">
      <t>タ</t>
    </rPh>
    <rPh sb="5" eb="7">
      <t>カイフク</t>
    </rPh>
    <rPh sb="7" eb="9">
      <t>シュジュツ</t>
    </rPh>
    <phoneticPr fontId="6"/>
  </si>
  <si>
    <t>⑪緊急穿頭または開頭手術</t>
    <rPh sb="1" eb="3">
      <t>キンキュウ</t>
    </rPh>
    <rPh sb="3" eb="5">
      <t>セントウ</t>
    </rPh>
    <rPh sb="8" eb="10">
      <t>カイトウ</t>
    </rPh>
    <rPh sb="10" eb="12">
      <t>シュジュツ</t>
    </rPh>
    <phoneticPr fontId="6"/>
  </si>
  <si>
    <t>⑭成傷器遺残の鋭的外傷に対する手術</t>
    <rPh sb="1" eb="2">
      <t>ナ</t>
    </rPh>
    <rPh sb="2" eb="3">
      <t>キズ</t>
    </rPh>
    <rPh sb="3" eb="4">
      <t>キ</t>
    </rPh>
    <rPh sb="4" eb="6">
      <t>イザン</t>
    </rPh>
    <rPh sb="7" eb="9">
      <t>エイテキ</t>
    </rPh>
    <rPh sb="9" eb="11">
      <t>ガイショウ</t>
    </rPh>
    <rPh sb="12" eb="13">
      <t>タイ</t>
    </rPh>
    <rPh sb="15" eb="17">
      <t>シュジュツ</t>
    </rPh>
    <phoneticPr fontId="6"/>
  </si>
  <si>
    <t>Ps</t>
    <phoneticPr fontId="4"/>
  </si>
  <si>
    <t>①
AIS 4以上が
2か所以上</t>
    <phoneticPr fontId="4"/>
  </si>
  <si>
    <t>②
頭頸部</t>
    <rPh sb="2" eb="3">
      <t>アタマ</t>
    </rPh>
    <rPh sb="3" eb="5">
      <t>ケイブ</t>
    </rPh>
    <phoneticPr fontId="4"/>
  </si>
  <si>
    <t>③
顔面</t>
    <rPh sb="2" eb="4">
      <t>ガンメン</t>
    </rPh>
    <phoneticPr fontId="4"/>
  </si>
  <si>
    <t>④
胸部</t>
    <rPh sb="2" eb="4">
      <t>キョウブ</t>
    </rPh>
    <phoneticPr fontId="4"/>
  </si>
  <si>
    <t>⑤
腹・骨盤臓器</t>
    <rPh sb="2" eb="3">
      <t>ハラ</t>
    </rPh>
    <rPh sb="4" eb="6">
      <t>コツバン</t>
    </rPh>
    <rPh sb="6" eb="8">
      <t>ゾウキ</t>
    </rPh>
    <phoneticPr fontId="4"/>
  </si>
  <si>
    <t>⑥
骨盤・四肢</t>
    <rPh sb="2" eb="4">
      <t>コツバン</t>
    </rPh>
    <rPh sb="5" eb="7">
      <t>シシ</t>
    </rPh>
    <phoneticPr fontId="4"/>
  </si>
  <si>
    <t>⑦
脊椎脊髄</t>
    <rPh sb="2" eb="4">
      <t>セキツイ</t>
    </rPh>
    <rPh sb="4" eb="6">
      <t>セキズイ</t>
    </rPh>
    <phoneticPr fontId="4"/>
  </si>
  <si>
    <t>⑧
泌尿器系</t>
    <rPh sb="2" eb="4">
      <t>ヒニョウキ</t>
    </rPh>
    <rPh sb="5" eb="6">
      <t>ケイ</t>
    </rPh>
    <phoneticPr fontId="4"/>
  </si>
  <si>
    <t xml:space="preserve">
AIS 3以上が
2か所以上</t>
    <phoneticPr fontId="4"/>
  </si>
  <si>
    <t>⑨
来院時
心肺停止症例</t>
    <rPh sb="2" eb="5">
      <t>ライインジ</t>
    </rPh>
    <rPh sb="6" eb="8">
      <t>シンパイ</t>
    </rPh>
    <rPh sb="8" eb="10">
      <t>テイシ</t>
    </rPh>
    <rPh sb="10" eb="12">
      <t>ショウレイ</t>
    </rPh>
    <phoneticPr fontId="4"/>
  </si>
  <si>
    <t>AIS　1</t>
    <phoneticPr fontId="4"/>
  </si>
  <si>
    <t>AIS　2</t>
    <phoneticPr fontId="4"/>
  </si>
  <si>
    <t>AIS　3</t>
  </si>
  <si>
    <t>AIS　4</t>
  </si>
  <si>
    <t>AIS　5</t>
  </si>
  <si>
    <t>AIS　6</t>
  </si>
  <si>
    <t>AIS3以上</t>
    <rPh sb="4" eb="6">
      <t>イジョウ</t>
    </rPh>
    <phoneticPr fontId="4"/>
  </si>
  <si>
    <t>（様式６）</t>
  </si>
  <si>
    <t>（到達目標３―(１)）</t>
  </si>
  <si>
    <t>例</t>
    <rPh sb="0" eb="1">
      <t>レイ</t>
    </rPh>
    <phoneticPr fontId="30"/>
  </si>
  <si>
    <t>（到達目標3―(2)）</t>
  </si>
  <si>
    <t>重症多発外傷および部位別経験症例数</t>
  </si>
  <si>
    <t>①</t>
    <phoneticPr fontId="30"/>
  </si>
  <si>
    <t>AIS ４以上が２部位以上の症例</t>
  </si>
  <si>
    <t>（10例以上）</t>
    <phoneticPr fontId="30"/>
  </si>
  <si>
    <t>②</t>
    <phoneticPr fontId="30"/>
  </si>
  <si>
    <t>頭頚部外傷（AIS ３以上）</t>
  </si>
  <si>
    <t>（10例以上）</t>
  </si>
  <si>
    <t>③</t>
    <phoneticPr fontId="30"/>
  </si>
  <si>
    <t>顔面外傷（AIS ３以上）</t>
  </si>
  <si>
    <t>（3例以上）</t>
  </si>
  <si>
    <t>④</t>
    <phoneticPr fontId="30"/>
  </si>
  <si>
    <t>胸部外傷（AIS ３以上）</t>
  </si>
  <si>
    <t>⑤</t>
    <phoneticPr fontId="30"/>
  </si>
  <si>
    <t>腹部・骨盤内臓器外傷（AIS ３以上）</t>
  </si>
  <si>
    <t>⑥</t>
    <phoneticPr fontId="30"/>
  </si>
  <si>
    <t>骨盤・四肢外傷（AIS ３以上）</t>
  </si>
  <si>
    <t>⑦</t>
    <phoneticPr fontId="30"/>
  </si>
  <si>
    <t>脊椎・脊髄外傷（AIS ３以上）</t>
  </si>
  <si>
    <t>（４例以上）</t>
  </si>
  <si>
    <t>泌尿器系外傷（AIS ３以上）</t>
  </si>
  <si>
    <t>（３例以上）</t>
  </si>
  <si>
    <r>
      <t>（５例</t>
    </r>
    <r>
      <rPr>
        <u/>
        <sz val="11"/>
        <color theme="1"/>
        <rFont val="ＭＳ Ｐゴシック"/>
        <family val="3"/>
        <charset val="128"/>
        <scheme val="minor"/>
      </rPr>
      <t>以下</t>
    </r>
    <r>
      <rPr>
        <sz val="11"/>
        <color theme="1"/>
        <rFont val="ＭＳ Ｐゴシック"/>
        <family val="3"/>
        <charset val="128"/>
        <scheme val="minor"/>
      </rPr>
      <t>）</t>
    </r>
  </si>
  <si>
    <t>（到達目標３―(３)）</t>
  </si>
  <si>
    <t>必須手技経験数（14項目中8項目以上が必要）</t>
  </si>
  <si>
    <t>胸腔穿刺脱気または胸腔ドレナージ</t>
  </si>
  <si>
    <t>静脈切開、骨髄穿刺または中心静脈確保</t>
  </si>
  <si>
    <t>外出血の止血を伴う創縫合処置</t>
  </si>
  <si>
    <t>心嚢穿刺または心膜開窓</t>
  </si>
  <si>
    <t>蘇生的開胸術</t>
  </si>
  <si>
    <t>その他の胸部手術</t>
  </si>
  <si>
    <t>うち助手</t>
    <rPh sb="2" eb="4">
      <t>ジョシュ</t>
    </rPh>
    <phoneticPr fontId="30"/>
  </si>
  <si>
    <t>下行大動脈遮断（大動脈閉鎖バルン）</t>
  </si>
  <si>
    <t>緊急開腹止血術（damage control surgery）</t>
  </si>
  <si>
    <t>その他の開腹手術</t>
  </si>
  <si>
    <t>⑪</t>
    <phoneticPr fontId="30"/>
  </si>
  <si>
    <t>緊急穿頭または開頭手術</t>
  </si>
  <si>
    <t>⑫</t>
    <phoneticPr fontId="30"/>
  </si>
  <si>
    <t>鋼線牽引または創外固定</t>
  </si>
  <si>
    <t>経カテーテル動脈塞栓術（TAE）</t>
  </si>
  <si>
    <t>⑭</t>
    <phoneticPr fontId="30"/>
  </si>
  <si>
    <t>成傷器遺残の鋭的外傷に対する手術</t>
  </si>
  <si>
    <t>臨床経験症例総数（ISS16以上、60例以上）</t>
    <phoneticPr fontId="30"/>
  </si>
  <si>
    <t>⑨</t>
    <phoneticPr fontId="30"/>
  </si>
  <si>
    <t>⑥</t>
    <phoneticPr fontId="30"/>
  </si>
  <si>
    <t>⑦</t>
    <phoneticPr fontId="30"/>
  </si>
  <si>
    <t>⑧</t>
    <phoneticPr fontId="30"/>
  </si>
  <si>
    <t>　うち、来院時心肺停止症例</t>
    <phoneticPr fontId="30"/>
  </si>
  <si>
    <t>①</t>
    <phoneticPr fontId="30"/>
  </si>
  <si>
    <t>輪状甲状靭帯穿刺・切開または気管切開</t>
    <phoneticPr fontId="30"/>
  </si>
  <si>
    <t>②</t>
    <phoneticPr fontId="30"/>
  </si>
  <si>
    <t>③</t>
    <phoneticPr fontId="30"/>
  </si>
  <si>
    <t>⑧</t>
    <phoneticPr fontId="30"/>
  </si>
  <si>
    <t>⑩</t>
    <phoneticPr fontId="30"/>
  </si>
  <si>
    <t>⑬</t>
    <phoneticPr fontId="30"/>
  </si>
  <si>
    <t>⑨</t>
    <phoneticPr fontId="30"/>
  </si>
  <si>
    <t>○計</t>
    <rPh sb="1" eb="2">
      <t>ケイ</t>
    </rPh>
    <phoneticPr fontId="5"/>
  </si>
  <si>
    <t>△計</t>
    <rPh sb="1" eb="2">
      <t>ケイ</t>
    </rPh>
    <phoneticPr fontId="5"/>
  </si>
  <si>
    <t xml:space="preserve">注  ２. 重症多発外傷および部位別経験症例（到達目標３―(２)）に該当する症例、および
　　 ３. 必須手技（到達目標３―(３)）を行った症例が、Ａ表（症例一覧）で分かるようにすること。
</t>
    <phoneticPr fontId="30"/>
  </si>
  <si>
    <t>m</t>
    <phoneticPr fontId="1"/>
  </si>
  <si>
    <t>N-9735</t>
    <phoneticPr fontId="4"/>
  </si>
  <si>
    <t>f</t>
    <phoneticPr fontId="1"/>
  </si>
  <si>
    <t>2010-284</t>
    <phoneticPr fontId="4"/>
  </si>
  <si>
    <t>10-8-8-2</t>
    <phoneticPr fontId="4"/>
  </si>
  <si>
    <t>f</t>
    <phoneticPr fontId="4"/>
  </si>
  <si>
    <t>○</t>
  </si>
  <si>
    <t>10例ごとに</t>
    <rPh sb="2" eb="3">
      <t>レイ</t>
    </rPh>
    <phoneticPr fontId="4"/>
  </si>
  <si>
    <t>一つの押印</t>
    <rPh sb="0" eb="1">
      <t>ヒト</t>
    </rPh>
    <rPh sb="3" eb="5">
      <t>オウイン</t>
    </rPh>
    <rPh sb="4" eb="5">
      <t>シルシ</t>
    </rPh>
    <phoneticPr fontId="4"/>
  </si>
  <si>
    <t>施設が異な</t>
    <rPh sb="0" eb="2">
      <t>シセツ</t>
    </rPh>
    <rPh sb="3" eb="4">
      <t>コト</t>
    </rPh>
    <phoneticPr fontId="4"/>
  </si>
  <si>
    <t>る場合は、</t>
    <rPh sb="1" eb="3">
      <t>バアイ</t>
    </rPh>
    <phoneticPr fontId="4"/>
  </si>
  <si>
    <t>各施設の印</t>
    <rPh sb="0" eb="1">
      <t>カク</t>
    </rPh>
    <rPh sb="1" eb="3">
      <t>シセツ</t>
    </rPh>
    <rPh sb="4" eb="5">
      <t>イン</t>
    </rPh>
    <phoneticPr fontId="4"/>
  </si>
  <si>
    <t>各施設または</t>
    <rPh sb="0" eb="3">
      <t>カクシセツ</t>
    </rPh>
    <phoneticPr fontId="1"/>
  </si>
  <si>
    <t>所属科における</t>
  </si>
  <si>
    <t>患者ID</t>
    <rPh sb="0" eb="2">
      <t>カンジャ</t>
    </rPh>
    <phoneticPr fontId="1"/>
  </si>
  <si>
    <t>一度登録した</t>
    <rPh sb="0" eb="2">
      <t>イチド</t>
    </rPh>
    <rPh sb="2" eb="4">
      <t>トウロク</t>
    </rPh>
    <phoneticPr fontId="4"/>
  </si>
  <si>
    <t>方法は、特別な</t>
    <rPh sb="0" eb="2">
      <t>ホウホウ</t>
    </rPh>
    <rPh sb="4" eb="6">
      <t>トクベツ</t>
    </rPh>
    <phoneticPr fontId="4"/>
  </si>
  <si>
    <t>理由がない限り</t>
    <rPh sb="0" eb="2">
      <t>リユウ</t>
    </rPh>
    <rPh sb="5" eb="6">
      <t>カギ</t>
    </rPh>
    <phoneticPr fontId="4"/>
  </si>
  <si>
    <t>変更できない。</t>
    <phoneticPr fontId="4"/>
  </si>
  <si>
    <t>m:男</t>
    <rPh sb="2" eb="3">
      <t>ダンセイ</t>
    </rPh>
    <phoneticPr fontId="4"/>
  </si>
  <si>
    <t>西暦で年/月/日の</t>
    <rPh sb="0" eb="2">
      <t>セイレキ</t>
    </rPh>
    <rPh sb="3" eb="4">
      <t>ネン</t>
    </rPh>
    <rPh sb="5" eb="6">
      <t>ツキ</t>
    </rPh>
    <rPh sb="7" eb="8">
      <t>ヒ</t>
    </rPh>
    <phoneticPr fontId="4"/>
  </si>
  <si>
    <t>履歴書</t>
    <rPh sb="0" eb="3">
      <t>リレキショ</t>
    </rPh>
    <phoneticPr fontId="4"/>
  </si>
  <si>
    <t>f:女</t>
    <rPh sb="2" eb="3">
      <t>オンナ</t>
    </rPh>
    <phoneticPr fontId="4"/>
  </si>
  <si>
    <t>順に、古いものから</t>
    <rPh sb="0" eb="1">
      <t>ジュン</t>
    </rPh>
    <rPh sb="3" eb="4">
      <t>フル</t>
    </rPh>
    <phoneticPr fontId="4"/>
  </si>
  <si>
    <t>の施設</t>
    <rPh sb="1" eb="3">
      <t>シセツ</t>
    </rPh>
    <phoneticPr fontId="4"/>
  </si>
  <si>
    <t>記載。</t>
    <rPh sb="0" eb="2">
      <t>キサイ</t>
    </rPh>
    <phoneticPr fontId="4"/>
  </si>
  <si>
    <t>部位別にAIS1～6点を記入する。外傷のない部位は空欄で示し、0とは記入しない。</t>
    <phoneticPr fontId="4"/>
  </si>
  <si>
    <t>脊椎脊髄・泌尿器系が外傷がある場合は、ここに部位とAISを記入</t>
    <rPh sb="0" eb="2">
      <t>セキツイ</t>
    </rPh>
    <rPh sb="2" eb="4">
      <t>セキズイ</t>
    </rPh>
    <rPh sb="5" eb="8">
      <t>ヒニョウキ</t>
    </rPh>
    <rPh sb="8" eb="9">
      <t>ケイ</t>
    </rPh>
    <rPh sb="10" eb="12">
      <t>ガイショウ</t>
    </rPh>
    <rPh sb="15" eb="17">
      <t>バアイ</t>
    </rPh>
    <rPh sb="22" eb="24">
      <t>ブイ</t>
    </rPh>
    <rPh sb="29" eb="31">
      <t>キニュウ</t>
    </rPh>
    <phoneticPr fontId="4"/>
  </si>
  <si>
    <t>C：頸椎</t>
    <rPh sb="2" eb="4">
      <t>ケイツイ</t>
    </rPh>
    <phoneticPr fontId="4"/>
  </si>
  <si>
    <t>K:腎臓</t>
    <rPh sb="2" eb="4">
      <t>ジンゾウ</t>
    </rPh>
    <phoneticPr fontId="4"/>
  </si>
  <si>
    <t>T：胸椎</t>
    <rPh sb="2" eb="4">
      <t>キョウツイ</t>
    </rPh>
    <phoneticPr fontId="4"/>
  </si>
  <si>
    <t>U:尿管</t>
    <rPh sb="2" eb="4">
      <t>ニョウカン</t>
    </rPh>
    <phoneticPr fontId="4"/>
  </si>
  <si>
    <t>L：腰椎</t>
    <rPh sb="2" eb="4">
      <t>ヨウツイ</t>
    </rPh>
    <phoneticPr fontId="4"/>
  </si>
  <si>
    <t>B:膀胱</t>
    <rPh sb="2" eb="4">
      <t>ボウコウ</t>
    </rPh>
    <phoneticPr fontId="4"/>
  </si>
  <si>
    <t>S：仙椎</t>
    <rPh sb="2" eb="4">
      <t>センツイ</t>
    </rPh>
    <phoneticPr fontId="4"/>
  </si>
  <si>
    <t>Ua:尿道</t>
    <rPh sb="3" eb="5">
      <t>ニョウドウ</t>
    </rPh>
    <phoneticPr fontId="4"/>
  </si>
  <si>
    <t>～</t>
    <phoneticPr fontId="4"/>
  </si>
  <si>
    <t>↑</t>
    <phoneticPr fontId="4"/>
  </si>
  <si>
    <t>Ps: 小数点以下は四捨五入した整数で記入。JTDBに登録している施設の場合、その数値を用いる。登録していない施設の場合、算出方法を欄外に記すこと。Web site等で算出した場合、そのアドレスを記す。</t>
    <rPh sb="4" eb="7">
      <t>ショウスウテン</t>
    </rPh>
    <rPh sb="7" eb="9">
      <t>イカ</t>
    </rPh>
    <rPh sb="10" eb="14">
      <t>シシャゴニュウ</t>
    </rPh>
    <rPh sb="16" eb="18">
      <t>セイスウ</t>
    </rPh>
    <rPh sb="19" eb="21">
      <t>キニュウ</t>
    </rPh>
    <rPh sb="27" eb="29">
      <t>トウロク</t>
    </rPh>
    <rPh sb="33" eb="35">
      <t>シセツ</t>
    </rPh>
    <rPh sb="36" eb="38">
      <t>バアイ</t>
    </rPh>
    <rPh sb="41" eb="43">
      <t>スウチ</t>
    </rPh>
    <rPh sb="44" eb="45">
      <t>モチ</t>
    </rPh>
    <rPh sb="48" eb="50">
      <t>トウロク</t>
    </rPh>
    <rPh sb="55" eb="57">
      <t>シセツ</t>
    </rPh>
    <rPh sb="58" eb="60">
      <t>バアイ</t>
    </rPh>
    <rPh sb="61" eb="63">
      <t>サンシュツ</t>
    </rPh>
    <rPh sb="63" eb="65">
      <t>ホウホウ</t>
    </rPh>
    <rPh sb="66" eb="68">
      <t>ランガイ</t>
    </rPh>
    <rPh sb="69" eb="70">
      <t>シル</t>
    </rPh>
    <rPh sb="82" eb="83">
      <t>トウ</t>
    </rPh>
    <rPh sb="84" eb="86">
      <t>サンシュツ</t>
    </rPh>
    <rPh sb="88" eb="90">
      <t>バアイ</t>
    </rPh>
    <rPh sb="98" eb="99">
      <t>シル</t>
    </rPh>
    <phoneticPr fontId="4"/>
  </si>
  <si>
    <r>
      <t xml:space="preserve">診療実績　Ｃ表：診療経験数一覧表
</t>
    </r>
    <r>
      <rPr>
        <b/>
        <sz val="12"/>
        <color rgb="FFFF0000"/>
        <rFont val="ＭＳ 明朝"/>
        <family val="1"/>
        <charset val="128"/>
      </rPr>
      <t>(A-I、A-IIを基に自動で入力されます)</t>
    </r>
    <rPh sb="27" eb="28">
      <t>モト</t>
    </rPh>
    <rPh sb="29" eb="31">
      <t>ジドウ</t>
    </rPh>
    <rPh sb="32" eb="34">
      <t>ニュウリョク</t>
    </rPh>
    <phoneticPr fontId="30"/>
  </si>
  <si>
    <t>○</t>
    <phoneticPr fontId="1"/>
  </si>
  <si>
    <t>○</t>
    <phoneticPr fontId="1"/>
  </si>
  <si>
    <t>△</t>
    <phoneticPr fontId="1"/>
  </si>
  <si>
    <t>△</t>
    <phoneticPr fontId="1"/>
  </si>
  <si>
    <r>
      <rPr>
        <b/>
        <u/>
        <sz val="11"/>
        <color indexed="8"/>
        <rFont val="ＭＳ Ｐゴシック"/>
        <family val="3"/>
        <charset val="128"/>
      </rPr>
      <t>術者</t>
    </r>
    <r>
      <rPr>
        <sz val="11"/>
        <color theme="1"/>
        <rFont val="ＭＳ Ｐゴシック"/>
        <family val="3"/>
        <charset val="128"/>
        <scheme val="minor"/>
      </rPr>
      <t>として行ったものに○をつける。</t>
    </r>
    <r>
      <rPr>
        <b/>
        <sz val="11"/>
        <color theme="1"/>
        <rFont val="ＭＳ Ｐゴシック"/>
        <family val="3"/>
        <charset val="128"/>
        <scheme val="minor"/>
      </rPr>
      <t/>
    </r>
    <rPh sb="0" eb="2">
      <t>ジュツシャ</t>
    </rPh>
    <rPh sb="5" eb="6">
      <t>オコナ</t>
    </rPh>
    <phoneticPr fontId="4"/>
  </si>
  <si>
    <r>
      <rPr>
        <b/>
        <sz val="11"/>
        <color theme="1"/>
        <rFont val="ＭＳ Ｐゴシック"/>
        <family val="3"/>
        <charset val="128"/>
        <scheme val="minor"/>
      </rPr>
      <t>7,10,11,14</t>
    </r>
    <r>
      <rPr>
        <sz val="11"/>
        <color theme="1"/>
        <rFont val="ＭＳ Ｐゴシック"/>
        <family val="3"/>
        <charset val="128"/>
        <scheme val="minor"/>
      </rPr>
      <t>については、</t>
    </r>
    <r>
      <rPr>
        <b/>
        <sz val="11"/>
        <color theme="1"/>
        <rFont val="ＭＳ Ｐゴシック"/>
        <family val="3"/>
        <charset val="128"/>
        <scheme val="minor"/>
      </rPr>
      <t>助手</t>
    </r>
    <r>
      <rPr>
        <sz val="11"/>
        <color theme="1"/>
        <rFont val="ＭＳ Ｐゴシック"/>
        <family val="3"/>
        <charset val="128"/>
        <scheme val="minor"/>
      </rPr>
      <t>として行ったものには△をつける。</t>
    </r>
    <rPh sb="16" eb="18">
      <t>ジョシュ</t>
    </rPh>
    <rPh sb="21" eb="22">
      <t>オコナ</t>
    </rPh>
    <phoneticPr fontId="1"/>
  </si>
  <si>
    <t>診療に参加した項目に○をする。</t>
    <rPh sb="0" eb="2">
      <t>シンリョウ</t>
    </rPh>
    <rPh sb="3" eb="5">
      <t>サンカ</t>
    </rPh>
    <rPh sb="7" eb="9">
      <t>コウモク</t>
    </rPh>
    <phoneticPr fontId="1"/>
  </si>
  <si>
    <t>手術について、術者の場合には○、</t>
    <rPh sb="0" eb="2">
      <t>シュジュツ</t>
    </rPh>
    <rPh sb="7" eb="8">
      <t>ジュツ</t>
    </rPh>
    <rPh sb="8" eb="9">
      <t>シャ</t>
    </rPh>
    <rPh sb="10" eb="12">
      <t>バアイ</t>
    </rPh>
    <phoneticPr fontId="1"/>
  </si>
  <si>
    <t>助手の場合には△を記す。</t>
  </si>
  <si>
    <t>いずれかに○をつける。</t>
    <phoneticPr fontId="1"/>
  </si>
  <si>
    <t>B表に使用</t>
    <rPh sb="1" eb="2">
      <t>ヒョウ</t>
    </rPh>
    <rPh sb="3" eb="5">
      <t>シヨウ</t>
    </rPh>
    <phoneticPr fontId="1"/>
  </si>
  <si>
    <t>した症例に</t>
    <rPh sb="2" eb="4">
      <t>ショウレイ</t>
    </rPh>
    <phoneticPr fontId="1"/>
  </si>
  <si>
    <t>○をつける</t>
    <phoneticPr fontId="1"/>
  </si>
  <si>
    <t>3.静脈切開、骨髄穿刺または中心静脈確保</t>
    <rPh sb="7" eb="9">
      <t>コツズイ</t>
    </rPh>
    <rPh sb="9" eb="11">
      <t>センシ</t>
    </rPh>
    <phoneticPr fontId="1"/>
  </si>
  <si>
    <t>1.輪状甲状靭帯穿刺・切開または気管切開</t>
    <phoneticPr fontId="1"/>
  </si>
  <si>
    <t>2.胸腔穿刺またはドレナージ</t>
    <phoneticPr fontId="1"/>
  </si>
  <si>
    <t>4.外出血の止血を伴う創縫合処置</t>
    <phoneticPr fontId="1"/>
  </si>
  <si>
    <t>5.心嚢穿刺または心膜開窓</t>
    <phoneticPr fontId="1"/>
  </si>
  <si>
    <t>6.蘇生的開胸術</t>
    <phoneticPr fontId="1"/>
  </si>
  <si>
    <t>7.その他の胸部手術</t>
    <phoneticPr fontId="1"/>
  </si>
  <si>
    <t>8.大動脈遮断</t>
    <phoneticPr fontId="1"/>
  </si>
  <si>
    <t>9.緊急開腹止血術（damage control surgery）</t>
    <phoneticPr fontId="1"/>
  </si>
  <si>
    <t>10.その他の開腹手術</t>
    <phoneticPr fontId="1"/>
  </si>
  <si>
    <t>11.緊急穿頭または開頭手術</t>
    <phoneticPr fontId="1"/>
  </si>
  <si>
    <t>12.鋼線牽引または創外固定</t>
    <phoneticPr fontId="1"/>
  </si>
  <si>
    <t>13.経カテーテル動脈塞栓術（TAE）</t>
    <phoneticPr fontId="1"/>
  </si>
  <si>
    <t>14.成傷器遺残の鋭的外傷に対する手術</t>
    <phoneticPr fontId="1"/>
  </si>
  <si>
    <t>症例No</t>
    <rPh sb="0" eb="2">
      <t>ショウレイ</t>
    </rPh>
    <phoneticPr fontId="1"/>
  </si>
  <si>
    <t>術式</t>
    <rPh sb="0" eb="2">
      <t>ジュツシキ</t>
    </rPh>
    <phoneticPr fontId="1"/>
  </si>
  <si>
    <t>術者</t>
    <rPh sb="0" eb="1">
      <t>ジュツ</t>
    </rPh>
    <rPh sb="1" eb="2">
      <t>シャ</t>
    </rPh>
    <phoneticPr fontId="1"/>
  </si>
  <si>
    <t>助手</t>
    <rPh sb="0" eb="2">
      <t>ジョシュ</t>
    </rPh>
    <phoneticPr fontId="1"/>
  </si>
  <si>
    <t>胸部大動脈ステント留置術（下行大動脈瘤）</t>
    <rPh sb="0" eb="2">
      <t>キョウブ</t>
    </rPh>
    <rPh sb="2" eb="5">
      <t>ダイドウミャク</t>
    </rPh>
    <rPh sb="9" eb="11">
      <t>リュウチ</t>
    </rPh>
    <rPh sb="11" eb="12">
      <t>ジュツ</t>
    </rPh>
    <rPh sb="13" eb="14">
      <t>シタ</t>
    </rPh>
    <rPh sb="14" eb="15">
      <t>ギョウ</t>
    </rPh>
    <rPh sb="15" eb="19">
      <t>ダイドウミャクリュウ</t>
    </rPh>
    <phoneticPr fontId="1"/>
  </si>
  <si>
    <t>大動脈弁置換術（感染性心内膜炎）</t>
    <rPh sb="0" eb="4">
      <t>ダイドウミャクベン</t>
    </rPh>
    <rPh sb="4" eb="6">
      <t>チカン</t>
    </rPh>
    <rPh sb="6" eb="7">
      <t>ジュツ</t>
    </rPh>
    <rPh sb="8" eb="11">
      <t>カンセンセイ</t>
    </rPh>
    <rPh sb="11" eb="15">
      <t>シンナイマクエン</t>
    </rPh>
    <phoneticPr fontId="1"/>
  </si>
  <si>
    <t>右肺上葉切除術（肺癌）</t>
    <rPh sb="0" eb="1">
      <t>ミギ</t>
    </rPh>
    <rPh sb="1" eb="2">
      <t>ハイ</t>
    </rPh>
    <rPh sb="2" eb="4">
      <t>ジョウヨウ</t>
    </rPh>
    <rPh sb="4" eb="6">
      <t>セツジョ</t>
    </rPh>
    <rPh sb="6" eb="7">
      <t>ジュツ</t>
    </rPh>
    <rPh sb="8" eb="10">
      <t>ハイガン</t>
    </rPh>
    <phoneticPr fontId="1"/>
  </si>
  <si>
    <t>左肺上葉楔状切除術（自然気胸）</t>
    <rPh sb="0" eb="1">
      <t>ヒダリ</t>
    </rPh>
    <rPh sb="1" eb="2">
      <t>ハイ</t>
    </rPh>
    <rPh sb="2" eb="4">
      <t>ジョウヨウ</t>
    </rPh>
    <rPh sb="4" eb="5">
      <t>クサビ</t>
    </rPh>
    <rPh sb="5" eb="6">
      <t>ジョウ</t>
    </rPh>
    <rPh sb="6" eb="8">
      <t>セツジョ</t>
    </rPh>
    <rPh sb="8" eb="9">
      <t>ジュツ</t>
    </rPh>
    <rPh sb="10" eb="12">
      <t>シゼン</t>
    </rPh>
    <rPh sb="12" eb="14">
      <t>キキョウ</t>
    </rPh>
    <phoneticPr fontId="1"/>
  </si>
  <si>
    <t>肋間動脈結紮止血術</t>
    <rPh sb="0" eb="2">
      <t>ロッカン</t>
    </rPh>
    <rPh sb="2" eb="4">
      <t>ドウミャク</t>
    </rPh>
    <rPh sb="4" eb="6">
      <t>ケッサツ</t>
    </rPh>
    <rPh sb="6" eb="8">
      <t>シケツ</t>
    </rPh>
    <rPh sb="8" eb="9">
      <t>ジュツ</t>
    </rPh>
    <phoneticPr fontId="1"/>
  </si>
  <si>
    <t>肝右葉切除術（原発性肝癌）</t>
    <phoneticPr fontId="1"/>
  </si>
  <si>
    <t>結腸右半切除術（大腸癌）</t>
    <rPh sb="0" eb="2">
      <t>ケッチョウ</t>
    </rPh>
    <rPh sb="2" eb="3">
      <t>ミギ</t>
    </rPh>
    <rPh sb="3" eb="4">
      <t>ハン</t>
    </rPh>
    <rPh sb="4" eb="6">
      <t>セツジョ</t>
    </rPh>
    <rPh sb="6" eb="7">
      <t>ジュツ</t>
    </rPh>
    <rPh sb="8" eb="10">
      <t>ダイチョウ</t>
    </rPh>
    <rPh sb="10" eb="11">
      <t>ガン</t>
    </rPh>
    <phoneticPr fontId="1"/>
  </si>
  <si>
    <t>幽門側胃切除術、B-II再建（胃癌）</t>
    <rPh sb="0" eb="2">
      <t>ユウモン</t>
    </rPh>
    <rPh sb="2" eb="3">
      <t>ガワ</t>
    </rPh>
    <rPh sb="3" eb="4">
      <t>イ</t>
    </rPh>
    <rPh sb="4" eb="6">
      <t>セツジョ</t>
    </rPh>
    <rPh sb="6" eb="7">
      <t>ジュツ</t>
    </rPh>
    <rPh sb="12" eb="14">
      <t>サイケン</t>
    </rPh>
    <rPh sb="15" eb="17">
      <t>イガン</t>
    </rPh>
    <phoneticPr fontId="1"/>
  </si>
  <si>
    <t>小腸部分切除術</t>
    <rPh sb="0" eb="2">
      <t>ショウチョウ</t>
    </rPh>
    <rPh sb="2" eb="4">
      <t>ブブン</t>
    </rPh>
    <rPh sb="4" eb="6">
      <t>セツジョ</t>
    </rPh>
    <rPh sb="6" eb="7">
      <t>ジュツ</t>
    </rPh>
    <phoneticPr fontId="1"/>
  </si>
  <si>
    <t>脾摘出術</t>
    <rPh sb="0" eb="1">
      <t>ヒ</t>
    </rPh>
    <rPh sb="1" eb="3">
      <t>テキシュツ</t>
    </rPh>
    <rPh sb="3" eb="4">
      <t>ジュツ</t>
    </rPh>
    <phoneticPr fontId="1"/>
  </si>
  <si>
    <t>開頭クリッピング術（前交通動脈瘤）</t>
    <rPh sb="0" eb="2">
      <t>カイトウ</t>
    </rPh>
    <rPh sb="8" eb="9">
      <t>ジュツ</t>
    </rPh>
    <rPh sb="10" eb="11">
      <t>ゼン</t>
    </rPh>
    <rPh sb="11" eb="13">
      <t>コウツウ</t>
    </rPh>
    <rPh sb="13" eb="15">
      <t>ドウミャク</t>
    </rPh>
    <rPh sb="15" eb="16">
      <t>コブ</t>
    </rPh>
    <phoneticPr fontId="1"/>
  </si>
  <si>
    <t>穿頭血腫除去術（慢性硬膜下血腫）</t>
    <rPh sb="0" eb="2">
      <t>セントウ</t>
    </rPh>
    <rPh sb="2" eb="4">
      <t>ケッシュ</t>
    </rPh>
    <rPh sb="4" eb="6">
      <t>ジョキョ</t>
    </rPh>
    <rPh sb="6" eb="7">
      <t>ジュツ</t>
    </rPh>
    <rPh sb="8" eb="10">
      <t>マンセイ</t>
    </rPh>
    <rPh sb="10" eb="15">
      <t>コウマクカケッシュ</t>
    </rPh>
    <phoneticPr fontId="1"/>
  </si>
  <si>
    <t>腫瘍摘出術（右大脳髄膜腫）</t>
    <rPh sb="0" eb="2">
      <t>シュヨウ</t>
    </rPh>
    <rPh sb="2" eb="4">
      <t>テキシュツ</t>
    </rPh>
    <rPh sb="4" eb="5">
      <t>ジュツ</t>
    </rPh>
    <rPh sb="6" eb="7">
      <t>ミギ</t>
    </rPh>
    <rPh sb="7" eb="9">
      <t>ダイノウ</t>
    </rPh>
    <rPh sb="9" eb="11">
      <t>ズイマク</t>
    </rPh>
    <rPh sb="11" eb="12">
      <t>シュ</t>
    </rPh>
    <phoneticPr fontId="1"/>
  </si>
  <si>
    <t>穿頭血腫除去術（慢性硬膜下血腫）</t>
    <phoneticPr fontId="1"/>
  </si>
  <si>
    <t>開頭血腫除去術</t>
    <rPh sb="0" eb="2">
      <t>カイトウ</t>
    </rPh>
    <rPh sb="2" eb="4">
      <t>ケッシュ</t>
    </rPh>
    <rPh sb="4" eb="6">
      <t>ジョキョ</t>
    </rPh>
    <rPh sb="6" eb="7">
      <t>ジュツ</t>
    </rPh>
    <phoneticPr fontId="1"/>
  </si>
  <si>
    <t>右大腿異物除去（鉄柱）、デブリードマン、ドレナージ、縫合</t>
    <rPh sb="0" eb="1">
      <t>ミギ</t>
    </rPh>
    <rPh sb="1" eb="3">
      <t>ダイタイ</t>
    </rPh>
    <rPh sb="3" eb="5">
      <t>イブツ</t>
    </rPh>
    <rPh sb="5" eb="7">
      <t>ジョキョ</t>
    </rPh>
    <rPh sb="8" eb="10">
      <t>テッチュウ</t>
    </rPh>
    <rPh sb="26" eb="28">
      <t>ホウゴウ</t>
    </rPh>
    <phoneticPr fontId="1"/>
  </si>
  <si>
    <t>T,4</t>
    <phoneticPr fontId="4"/>
  </si>
  <si>
    <t>K,3</t>
    <phoneticPr fontId="4"/>
  </si>
  <si>
    <r>
      <rPr>
        <b/>
        <sz val="10"/>
        <color theme="1"/>
        <rFont val="ＭＳ Ｐゴシック"/>
        <family val="3"/>
        <charset val="128"/>
        <scheme val="minor"/>
      </rPr>
      <t>来院時に
心肺停止</t>
    </r>
    <r>
      <rPr>
        <sz val="10"/>
        <color theme="1"/>
        <rFont val="ＭＳ Ｐゴシック"/>
        <family val="3"/>
        <charset val="128"/>
        <scheme val="minor"/>
      </rPr>
      <t>の場合、○をする</t>
    </r>
    <rPh sb="0" eb="3">
      <t>ライインジ</t>
    </rPh>
    <rPh sb="5" eb="7">
      <t>シンパイ</t>
    </rPh>
    <rPh sb="7" eb="9">
      <t>テイシ</t>
    </rPh>
    <rPh sb="10" eb="12">
      <t>バアイ</t>
    </rPh>
    <phoneticPr fontId="4"/>
  </si>
  <si>
    <r>
      <rPr>
        <b/>
        <sz val="10"/>
        <color theme="1"/>
        <rFont val="ＭＳ Ｐゴシック"/>
        <family val="3"/>
        <charset val="128"/>
        <scheme val="minor"/>
      </rPr>
      <t>AIS3以上が2か所以上</t>
    </r>
    <r>
      <rPr>
        <sz val="10"/>
        <color theme="1"/>
        <rFont val="ＭＳ Ｐゴシック"/>
        <family val="3"/>
        <charset val="128"/>
        <scheme val="minor"/>
      </rPr>
      <t>の場合、○をする</t>
    </r>
    <rPh sb="4" eb="6">
      <t>イジョウ</t>
    </rPh>
    <rPh sb="9" eb="10">
      <t>ショ</t>
    </rPh>
    <rPh sb="10" eb="12">
      <t>イジョウ</t>
    </rPh>
    <rPh sb="13" eb="15">
      <t>バアイ</t>
    </rPh>
    <phoneticPr fontId="4"/>
  </si>
  <si>
    <r>
      <rPr>
        <b/>
        <sz val="10"/>
        <color theme="1"/>
        <rFont val="ＭＳ Ｐゴシック"/>
        <family val="3"/>
        <charset val="128"/>
        <scheme val="minor"/>
      </rPr>
      <t>AIS4以上が2か所以上</t>
    </r>
    <r>
      <rPr>
        <sz val="10"/>
        <color theme="1"/>
        <rFont val="ＭＳ Ｐゴシック"/>
        <family val="3"/>
        <charset val="128"/>
        <scheme val="minor"/>
      </rPr>
      <t>の場合、○をする</t>
    </r>
    <rPh sb="4" eb="6">
      <t>イジョウ</t>
    </rPh>
    <rPh sb="9" eb="10">
      <t>ショ</t>
    </rPh>
    <rPh sb="10" eb="12">
      <t>イジョウ</t>
    </rPh>
    <rPh sb="13" eb="15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</si>
</sst>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2"/>
      <color rgb="FFFF0000"/>
      <name val="ＭＳ 明朝"/>
      <family val="1"/>
      <charset val="128"/>
    </font>
    <font>
      <b/>
      <u/>
      <sz val="11"/>
      <color indexed="8"/>
      <name val="ＭＳ Ｐ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 diagonalUp="1">
      <left/>
      <right/>
      <top/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/>
      <top style="medium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23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" fillId="28" borderId="24" applyNumberFormat="0" applyFont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2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30" borderId="3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1" borderId="26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horizontal="centerContinuous"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Fill="1" applyBorder="1">
      <alignment vertical="center"/>
    </xf>
    <xf numFmtId="0" fontId="0" fillId="0" borderId="1" xfId="0" applyBorder="1" applyAlignment="1">
      <alignment horizontal="centerContinuous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3" fillId="0" borderId="3" xfId="0" applyFont="1" applyFill="1" applyBorder="1">
      <alignment vertical="center"/>
    </xf>
    <xf numFmtId="0" fontId="0" fillId="0" borderId="3" xfId="0" applyFill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4" xfId="0" applyBorder="1">
      <alignment vertical="center"/>
    </xf>
    <xf numFmtId="0" fontId="0" fillId="0" borderId="13" xfId="0" applyFill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6" xfId="0" applyFont="1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3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0" xfId="0" applyBorder="1">
      <alignment vertical="center"/>
    </xf>
    <xf numFmtId="0" fontId="27" fillId="0" borderId="0" xfId="0" applyFont="1" applyBorder="1" applyAlignment="1">
      <alignment horizontal="centerContinuous" vertical="center"/>
    </xf>
    <xf numFmtId="0" fontId="0" fillId="0" borderId="22" xfId="0" applyBorder="1">
      <alignment vertical="center"/>
    </xf>
    <xf numFmtId="0" fontId="0" fillId="0" borderId="5" xfId="0" applyBorder="1">
      <alignment vertical="center"/>
    </xf>
    <xf numFmtId="0" fontId="28" fillId="0" borderId="6" xfId="0" applyFont="1" applyBorder="1" applyAlignment="1">
      <alignment horizontal="centerContinuous" vertical="center"/>
    </xf>
    <xf numFmtId="0" fontId="28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0" fillId="0" borderId="22" xfId="0" applyFont="1" applyBorder="1">
      <alignment vertical="center"/>
    </xf>
    <xf numFmtId="0" fontId="0" fillId="0" borderId="22" xfId="0" applyFont="1" applyBorder="1" applyAlignment="1">
      <alignment horizontal="center" vertical="center"/>
    </xf>
    <xf numFmtId="0" fontId="0" fillId="0" borderId="22" xfId="0" applyFont="1" applyBorder="1" applyAlignment="1">
      <alignment horizontal="right" vertical="center"/>
    </xf>
    <xf numFmtId="0" fontId="26" fillId="0" borderId="22" xfId="0" applyFont="1" applyBorder="1">
      <alignment vertical="center"/>
    </xf>
    <xf numFmtId="0" fontId="0" fillId="0" borderId="22" xfId="0" applyFont="1" applyBorder="1" applyAlignment="1">
      <alignment vertical="center"/>
    </xf>
    <xf numFmtId="0" fontId="0" fillId="0" borderId="40" xfId="0" applyFont="1" applyBorder="1" applyAlignment="1">
      <alignment horizontal="right" vertical="center"/>
    </xf>
    <xf numFmtId="0" fontId="0" fillId="0" borderId="40" xfId="0" applyFont="1" applyBorder="1">
      <alignment vertical="center"/>
    </xf>
    <xf numFmtId="0" fontId="0" fillId="0" borderId="40" xfId="0" applyFont="1" applyBorder="1" applyAlignment="1">
      <alignment horizontal="center" vertical="center"/>
    </xf>
    <xf numFmtId="0" fontId="0" fillId="0" borderId="40" xfId="0" applyFont="1" applyBorder="1" applyAlignment="1">
      <alignment vertical="center"/>
    </xf>
    <xf numFmtId="0" fontId="0" fillId="0" borderId="7" xfId="0" applyFont="1" applyBorder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36" xfId="0" applyFont="1" applyBorder="1" applyAlignment="1">
      <alignment horizontal="center" vertical="center"/>
    </xf>
    <xf numFmtId="0" fontId="0" fillId="0" borderId="7" xfId="0" applyFont="1" applyBorder="1" applyAlignment="1">
      <alignment horizontal="right"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25" fillId="0" borderId="6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47" xfId="0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0" fillId="0" borderId="44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45" xfId="0" applyFill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6" xfId="0" applyBorder="1" applyAlignment="1">
      <alignment vertical="center"/>
    </xf>
    <xf numFmtId="0" fontId="29" fillId="0" borderId="48" xfId="0" applyFont="1" applyBorder="1" applyAlignment="1">
      <alignment vertical="center" shrinkToFit="1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44" xfId="0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46" xfId="0" applyBorder="1" applyAlignment="1">
      <alignment horizontal="left" vertical="center" wrapText="1"/>
    </xf>
    <xf numFmtId="0" fontId="26" fillId="0" borderId="3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49" fontId="0" fillId="0" borderId="32" xfId="0" applyNumberForma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0" fontId="0" fillId="0" borderId="39" xfId="0" applyFont="1" applyBorder="1" applyAlignment="1">
      <alignment vertical="center" wrapText="1"/>
    </xf>
    <xf numFmtId="0" fontId="0" fillId="0" borderId="13" xfId="0" applyFont="1" applyBorder="1" applyAlignment="1">
      <alignment vertical="center" wrapText="1"/>
    </xf>
    <xf numFmtId="0" fontId="0" fillId="0" borderId="3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2" fillId="0" borderId="0" xfId="0" applyFont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123</xdr:row>
      <xdr:rowOff>133350</xdr:rowOff>
    </xdr:from>
    <xdr:to>
      <xdr:col>4</xdr:col>
      <xdr:colOff>933452</xdr:colOff>
      <xdr:row>125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7115175"/>
          <a:ext cx="2762252" cy="723900"/>
        </a:xfrm>
        <a:prstGeom prst="righ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/>
        </a:p>
      </xdr:txBody>
    </xdr:sp>
    <xdr:clientData/>
  </xdr:twoCellAnchor>
  <xdr:twoCellAnchor>
    <xdr:from>
      <xdr:col>4</xdr:col>
      <xdr:colOff>930275</xdr:colOff>
      <xdr:row>122</xdr:row>
      <xdr:rowOff>79375</xdr:rowOff>
    </xdr:from>
    <xdr:to>
      <xdr:col>18</xdr:col>
      <xdr:colOff>6349</xdr:colOff>
      <xdr:row>130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55900" y="6794500"/>
          <a:ext cx="7759699" cy="2352675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752476</xdr:colOff>
      <xdr:row>122</xdr:row>
      <xdr:rowOff>400050</xdr:rowOff>
    </xdr:from>
    <xdr:to>
      <xdr:col>13</xdr:col>
      <xdr:colOff>9526</xdr:colOff>
      <xdr:row>124</xdr:row>
      <xdr:rowOff>19050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438901" y="6972300"/>
          <a:ext cx="1314450" cy="409575"/>
        </a:xfrm>
        <a:prstGeom prst="rect">
          <a:avLst/>
        </a:prstGeom>
        <a:noFill/>
        <a:ln w="762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70C0"/>
            </a:solidFill>
          </a:endParaRPr>
        </a:p>
      </xdr:txBody>
    </xdr:sp>
    <xdr:clientData/>
  </xdr:twoCellAnchor>
  <xdr:twoCellAnchor>
    <xdr:from>
      <xdr:col>13</xdr:col>
      <xdr:colOff>66673</xdr:colOff>
      <xdr:row>123</xdr:row>
      <xdr:rowOff>47623</xdr:rowOff>
    </xdr:from>
    <xdr:to>
      <xdr:col>19</xdr:col>
      <xdr:colOff>104774</xdr:colOff>
      <xdr:row>123</xdr:row>
      <xdr:rowOff>342898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10800000">
          <a:off x="7810498" y="7029448"/>
          <a:ext cx="3457576" cy="295275"/>
        </a:xfrm>
        <a:prstGeom prst="rightArrow">
          <a:avLst>
            <a:gd name="adj1" fmla="val 50000"/>
            <a:gd name="adj2" fmla="val 104839"/>
          </a:avLst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6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twoCellAnchor>
  <xdr:oneCellAnchor>
    <xdr:from>
      <xdr:col>19</xdr:col>
      <xdr:colOff>110341</xdr:colOff>
      <xdr:row>122</xdr:row>
      <xdr:rowOff>375248</xdr:rowOff>
    </xdr:from>
    <xdr:ext cx="5471309" cy="89255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1273641" y="6947498"/>
          <a:ext cx="5471309" cy="89255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ja-JP" altLang="en-US" sz="2400" b="0" cap="none" spc="0">
              <a:ln w="0">
                <a:solidFill>
                  <a:srgbClr val="0070C0"/>
                </a:solidFill>
              </a:ln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⑦脊椎脊髄⑧泌尿器系のみ、</a:t>
          </a:r>
          <a:endParaRPr lang="en-US" altLang="ja-JP" sz="2400" b="0" cap="none" spc="0">
            <a:ln w="0">
              <a:solidFill>
                <a:srgbClr val="0070C0"/>
              </a:solidFill>
            </a:ln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lang="ja-JP" altLang="en-US" sz="2400" b="0" cap="none" spc="0">
              <a:ln w="0">
                <a:solidFill>
                  <a:srgbClr val="0070C0"/>
                </a:solidFill>
              </a:ln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ＡＩＳ３以上の症例数を</a:t>
          </a:r>
          <a:r>
            <a:rPr lang="ja-JP" altLang="en-US" sz="2400" b="0" u="dbl" cap="none" spc="0">
              <a:ln w="0">
                <a:solidFill>
                  <a:srgbClr val="0070C0"/>
                </a:solidFill>
              </a:ln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手入力</a:t>
          </a:r>
          <a:r>
            <a:rPr lang="ja-JP" altLang="en-US" sz="2400" b="0" cap="none" spc="0">
              <a:ln w="0">
                <a:solidFill>
                  <a:srgbClr val="0070C0"/>
                </a:solidFill>
              </a:ln>
              <a:solidFill>
                <a:srgbClr val="0070C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してください</a:t>
          </a:r>
          <a:endParaRPr lang="en-US" altLang="ja-JP" sz="2400" b="0" cap="none" spc="0">
            <a:ln w="0">
              <a:solidFill>
                <a:srgbClr val="0070C0"/>
              </a:solidFill>
            </a:ln>
            <a:solidFill>
              <a:srgbClr val="0070C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123</xdr:row>
      <xdr:rowOff>318098</xdr:rowOff>
    </xdr:from>
    <xdr:ext cx="2753510" cy="359073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7299923"/>
          <a:ext cx="2753510" cy="35907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1600" b="0" cap="none" spc="0">
              <a:ln w="0">
                <a:solidFill>
                  <a:schemeClr val="bg1"/>
                </a:solidFill>
              </a:ln>
              <a:solidFill>
                <a:schemeClr val="bg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赤枠内は自動で記入されます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122</xdr:row>
      <xdr:rowOff>79375</xdr:rowOff>
    </xdr:from>
    <xdr:to>
      <xdr:col>24</xdr:col>
      <xdr:colOff>352425</xdr:colOff>
      <xdr:row>125</xdr:row>
      <xdr:rowOff>142875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42900" y="7953375"/>
          <a:ext cx="8756650" cy="82550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47625</xdr:colOff>
      <xdr:row>122</xdr:row>
      <xdr:rowOff>38099</xdr:rowOff>
    </xdr:from>
    <xdr:to>
      <xdr:col>28</xdr:col>
      <xdr:colOff>219075</xdr:colOff>
      <xdr:row>125</xdr:row>
      <xdr:rowOff>9524</xdr:rowOff>
    </xdr:to>
    <xdr:sp macro="" textlink="">
      <xdr:nvSpPr>
        <xdr:cNvPr id="7" name="左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163050" y="7715249"/>
          <a:ext cx="2171700" cy="714375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/>
            <a:t>自動で記入されます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Y130"/>
  <sheetViews>
    <sheetView zoomScaleNormal="100" zoomScaleSheetLayoutView="100" workbookViewId="0"/>
  </sheetViews>
  <sheetFormatPr defaultColWidth="12.75" defaultRowHeight="20.100000000000001" customHeight="1"/>
  <cols>
    <col min="1" max="1" width="4" style="7" customWidth="1"/>
    <col min="2" max="2" width="12.375" style="2" customWidth="1"/>
    <col min="3" max="4" width="4.625" style="2" customWidth="1"/>
    <col min="5" max="5" width="14.125" style="7" customWidth="1"/>
    <col min="6" max="6" width="7.5" style="19" customWidth="1"/>
    <col min="7" max="7" width="6.5" style="2" customWidth="1"/>
    <col min="8" max="9" width="5.75" style="2" customWidth="1"/>
    <col min="10" max="10" width="12.125" style="2" bestFit="1" customWidth="1"/>
    <col min="11" max="11" width="10" style="3" bestFit="1" customWidth="1"/>
    <col min="12" max="12" width="8.5" style="2" customWidth="1"/>
    <col min="13" max="13" width="8.5" style="3" customWidth="1"/>
    <col min="14" max="14" width="4.25" style="33" bestFit="1" customWidth="1"/>
    <col min="15" max="15" width="4.25" style="33" customWidth="1"/>
    <col min="16" max="16" width="9.25" style="33" customWidth="1"/>
    <col min="17" max="18" width="10" style="33" customWidth="1"/>
    <col min="19" max="19" width="10" style="19" customWidth="1"/>
    <col min="20" max="16384" width="12.75" style="1"/>
  </cols>
  <sheetData>
    <row r="1" spans="1:25" ht="36" customHeight="1">
      <c r="A1" s="3" t="s">
        <v>6</v>
      </c>
      <c r="B1" s="2" t="s">
        <v>8</v>
      </c>
      <c r="C1" s="2" t="s">
        <v>9</v>
      </c>
      <c r="D1" s="2" t="s">
        <v>10</v>
      </c>
      <c r="E1" s="3" t="s">
        <v>2</v>
      </c>
      <c r="F1" s="33" t="s">
        <v>20</v>
      </c>
      <c r="G1" s="155" t="s">
        <v>26</v>
      </c>
      <c r="H1" s="156"/>
      <c r="I1" s="156"/>
      <c r="J1" s="156"/>
      <c r="K1" s="157"/>
      <c r="L1" s="50" t="s">
        <v>25</v>
      </c>
      <c r="M1" s="43"/>
      <c r="N1" s="44" t="s">
        <v>18</v>
      </c>
      <c r="O1" s="44" t="s">
        <v>34</v>
      </c>
      <c r="P1" s="144" t="s">
        <v>44</v>
      </c>
      <c r="Q1" s="53" t="s">
        <v>19</v>
      </c>
      <c r="R1" s="53" t="s">
        <v>19</v>
      </c>
      <c r="S1" s="19" t="s">
        <v>17</v>
      </c>
    </row>
    <row r="2" spans="1:25" s="15" customFormat="1" ht="53.25" customHeight="1">
      <c r="A2" s="6"/>
      <c r="B2" s="5"/>
      <c r="C2" s="5"/>
      <c r="D2" s="5"/>
      <c r="E2" s="6"/>
      <c r="F2" s="46" t="s">
        <v>21</v>
      </c>
      <c r="G2" s="55" t="s">
        <v>36</v>
      </c>
      <c r="H2" s="55" t="s">
        <v>37</v>
      </c>
      <c r="I2" s="56" t="s">
        <v>38</v>
      </c>
      <c r="J2" s="57" t="s">
        <v>39</v>
      </c>
      <c r="K2" s="58" t="s">
        <v>40</v>
      </c>
      <c r="L2" s="56" t="s">
        <v>41</v>
      </c>
      <c r="M2" s="58" t="s">
        <v>42</v>
      </c>
      <c r="N2" s="45"/>
      <c r="O2" s="45"/>
      <c r="P2" s="145"/>
      <c r="Q2" s="59" t="s">
        <v>43</v>
      </c>
      <c r="R2" s="59" t="s">
        <v>35</v>
      </c>
      <c r="S2" s="46"/>
      <c r="T2" s="4"/>
      <c r="U2" s="4"/>
      <c r="V2" s="4"/>
      <c r="W2" s="4"/>
      <c r="X2" s="4"/>
      <c r="Y2" s="4"/>
    </row>
    <row r="3" spans="1:25" ht="20.100000000000001" customHeight="1">
      <c r="A3" s="7">
        <v>1</v>
      </c>
      <c r="B3" s="74">
        <v>15975346</v>
      </c>
      <c r="C3" s="74">
        <v>50</v>
      </c>
      <c r="D3" s="74" t="s">
        <v>114</v>
      </c>
      <c r="E3" s="11">
        <v>39765</v>
      </c>
      <c r="F3" s="105">
        <v>1</v>
      </c>
      <c r="G3" s="101"/>
      <c r="H3" s="101"/>
      <c r="I3" s="101">
        <v>1</v>
      </c>
      <c r="J3" s="101"/>
      <c r="K3" s="102">
        <v>4</v>
      </c>
      <c r="L3" s="74"/>
      <c r="M3" s="75"/>
      <c r="N3" s="33">
        <v>17</v>
      </c>
      <c r="O3" s="33">
        <v>96</v>
      </c>
    </row>
    <row r="4" spans="1:25" ht="20.100000000000001" customHeight="1">
      <c r="A4" s="7">
        <v>2</v>
      </c>
      <c r="B4" s="74" t="s">
        <v>115</v>
      </c>
      <c r="C4" s="74">
        <v>45</v>
      </c>
      <c r="D4" s="74" t="s">
        <v>116</v>
      </c>
      <c r="E4" s="11">
        <v>40148</v>
      </c>
      <c r="F4" s="105">
        <v>1</v>
      </c>
      <c r="G4" s="101">
        <v>3</v>
      </c>
      <c r="H4" s="101">
        <v>2</v>
      </c>
      <c r="I4" s="103">
        <v>4</v>
      </c>
      <c r="J4" s="101">
        <v>4</v>
      </c>
      <c r="K4" s="102">
        <v>1</v>
      </c>
      <c r="L4" s="74" t="s">
        <v>201</v>
      </c>
      <c r="M4" s="75"/>
      <c r="N4" s="33">
        <v>41</v>
      </c>
      <c r="O4" s="33">
        <v>88</v>
      </c>
      <c r="Q4" s="33" t="s">
        <v>120</v>
      </c>
      <c r="R4" s="33" t="s">
        <v>120</v>
      </c>
    </row>
    <row r="5" spans="1:25" ht="20.100000000000001" customHeight="1">
      <c r="A5" s="7">
        <v>3</v>
      </c>
      <c r="B5" s="74" t="s">
        <v>117</v>
      </c>
      <c r="C5" s="74">
        <v>80</v>
      </c>
      <c r="D5" s="74" t="s">
        <v>114</v>
      </c>
      <c r="E5" s="11">
        <v>40398</v>
      </c>
      <c r="F5" s="105">
        <v>2</v>
      </c>
      <c r="G5" s="101"/>
      <c r="H5" s="101"/>
      <c r="I5" s="103">
        <v>2</v>
      </c>
      <c r="J5" s="101">
        <v>4</v>
      </c>
      <c r="K5" s="102">
        <v>2</v>
      </c>
      <c r="L5" s="74"/>
      <c r="M5" s="75" t="s">
        <v>202</v>
      </c>
      <c r="N5" s="33">
        <v>24</v>
      </c>
      <c r="O5" s="33">
        <v>66</v>
      </c>
    </row>
    <row r="6" spans="1:25" ht="20.100000000000001" customHeight="1">
      <c r="A6" s="7">
        <v>4</v>
      </c>
      <c r="B6" s="74" t="s">
        <v>118</v>
      </c>
      <c r="C6" s="74">
        <v>1</v>
      </c>
      <c r="D6" s="74" t="s">
        <v>119</v>
      </c>
      <c r="E6" s="11">
        <v>40422</v>
      </c>
      <c r="F6" s="105">
        <v>3</v>
      </c>
      <c r="G6" s="101">
        <v>6</v>
      </c>
      <c r="H6" s="101"/>
      <c r="I6" s="104"/>
      <c r="J6" s="101"/>
      <c r="K6" s="102"/>
      <c r="L6" s="74"/>
      <c r="M6" s="75"/>
      <c r="N6" s="33">
        <v>75</v>
      </c>
      <c r="O6" s="33">
        <v>1</v>
      </c>
      <c r="P6" s="33" t="s">
        <v>120</v>
      </c>
      <c r="S6" s="139" t="s">
        <v>121</v>
      </c>
    </row>
    <row r="7" spans="1:25" ht="20.100000000000001" customHeight="1">
      <c r="A7" s="7">
        <v>5</v>
      </c>
      <c r="S7" s="139" t="s">
        <v>122</v>
      </c>
    </row>
    <row r="8" spans="1:25" ht="20.100000000000001" customHeight="1">
      <c r="A8" s="7">
        <v>6</v>
      </c>
      <c r="S8" s="140"/>
    </row>
    <row r="9" spans="1:25" ht="19.5" customHeight="1">
      <c r="A9" s="7">
        <v>7</v>
      </c>
      <c r="E9" s="12"/>
      <c r="F9" s="34"/>
      <c r="G9" s="9"/>
      <c r="S9" s="139" t="s">
        <v>123</v>
      </c>
    </row>
    <row r="10" spans="1:25" ht="20.100000000000001" customHeight="1">
      <c r="A10" s="7">
        <v>8</v>
      </c>
      <c r="B10" s="137" t="s">
        <v>126</v>
      </c>
      <c r="D10" s="74" t="s">
        <v>133</v>
      </c>
      <c r="E10" s="13" t="s">
        <v>134</v>
      </c>
      <c r="F10" s="64" t="s">
        <v>135</v>
      </c>
      <c r="L10" s="164" t="s">
        <v>141</v>
      </c>
      <c r="M10" s="165"/>
      <c r="N10" s="33">
        <v>16</v>
      </c>
      <c r="P10" s="144" t="s">
        <v>203</v>
      </c>
      <c r="Q10" s="144" t="s">
        <v>204</v>
      </c>
      <c r="R10" s="144" t="s">
        <v>205</v>
      </c>
      <c r="S10" s="139" t="s">
        <v>124</v>
      </c>
    </row>
    <row r="11" spans="1:25" ht="20.100000000000001" customHeight="1">
      <c r="A11" s="7">
        <v>9</v>
      </c>
      <c r="B11" s="137" t="s">
        <v>127</v>
      </c>
      <c r="D11" s="74" t="s">
        <v>136</v>
      </c>
      <c r="E11" s="13" t="s">
        <v>137</v>
      </c>
      <c r="F11" s="64" t="s">
        <v>138</v>
      </c>
      <c r="G11" s="158" t="s">
        <v>140</v>
      </c>
      <c r="H11" s="159"/>
      <c r="I11" s="159"/>
      <c r="J11" s="159"/>
      <c r="K11" s="160"/>
      <c r="L11" s="166"/>
      <c r="M11" s="165"/>
      <c r="N11" s="33" t="s">
        <v>150</v>
      </c>
      <c r="P11" s="144"/>
      <c r="Q11" s="144"/>
      <c r="R11" s="144"/>
      <c r="S11" s="139" t="s">
        <v>125</v>
      </c>
    </row>
    <row r="12" spans="1:25" s="4" customFormat="1" ht="20.100000000000001" customHeight="1" thickBot="1">
      <c r="A12" s="16">
        <v>10</v>
      </c>
      <c r="B12" s="138" t="s">
        <v>128</v>
      </c>
      <c r="C12" s="5"/>
      <c r="D12" s="5"/>
      <c r="E12" s="17" t="s">
        <v>139</v>
      </c>
      <c r="F12" s="65" t="s">
        <v>21</v>
      </c>
      <c r="G12" s="161"/>
      <c r="H12" s="162"/>
      <c r="I12" s="162"/>
      <c r="J12" s="162"/>
      <c r="K12" s="163"/>
      <c r="L12" s="167"/>
      <c r="M12" s="168"/>
      <c r="N12" s="46">
        <v>75</v>
      </c>
      <c r="O12" s="46"/>
      <c r="P12" s="145"/>
      <c r="Q12" s="145"/>
      <c r="R12" s="145"/>
      <c r="S12" s="20"/>
    </row>
    <row r="13" spans="1:25" ht="20.100000000000001" customHeight="1">
      <c r="A13" s="7">
        <v>11</v>
      </c>
      <c r="B13" s="137" t="s">
        <v>129</v>
      </c>
      <c r="E13" s="13"/>
      <c r="F13" s="35"/>
      <c r="L13" s="106" t="s">
        <v>142</v>
      </c>
      <c r="M13" s="107" t="s">
        <v>143</v>
      </c>
      <c r="P13" s="70"/>
      <c r="Q13" s="70"/>
      <c r="R13" s="70"/>
    </row>
    <row r="14" spans="1:25" ht="20.100000000000001" customHeight="1">
      <c r="A14" s="7">
        <v>12</v>
      </c>
      <c r="B14" s="137" t="s">
        <v>130</v>
      </c>
      <c r="L14" s="108" t="s">
        <v>144</v>
      </c>
      <c r="M14" s="109" t="s">
        <v>145</v>
      </c>
    </row>
    <row r="15" spans="1:25" ht="20.100000000000001" customHeight="1">
      <c r="A15" s="7">
        <v>13</v>
      </c>
      <c r="B15" s="137" t="s">
        <v>131</v>
      </c>
      <c r="L15" s="108" t="s">
        <v>146</v>
      </c>
      <c r="M15" s="109" t="s">
        <v>147</v>
      </c>
    </row>
    <row r="16" spans="1:25" ht="20.100000000000001" customHeight="1" thickBot="1">
      <c r="A16" s="7">
        <v>14</v>
      </c>
      <c r="B16" s="137" t="s">
        <v>132</v>
      </c>
      <c r="L16" s="110" t="s">
        <v>148</v>
      </c>
      <c r="M16" s="111" t="s">
        <v>149</v>
      </c>
    </row>
    <row r="17" spans="1:19" ht="20.100000000000001" customHeight="1" thickBot="1">
      <c r="A17" s="7">
        <v>15</v>
      </c>
      <c r="B17" s="8"/>
      <c r="L17" s="142"/>
      <c r="M17" s="29"/>
      <c r="N17" s="47"/>
      <c r="O17" s="143" t="s">
        <v>151</v>
      </c>
      <c r="P17" s="47"/>
      <c r="Q17" s="47"/>
      <c r="R17" s="47"/>
    </row>
    <row r="18" spans="1:19" ht="20.100000000000001" customHeight="1">
      <c r="A18" s="7">
        <v>16</v>
      </c>
      <c r="B18" s="8"/>
      <c r="K18" s="141"/>
      <c r="L18" s="146" t="s">
        <v>152</v>
      </c>
      <c r="M18" s="147"/>
      <c r="N18" s="147"/>
      <c r="O18" s="147"/>
      <c r="P18" s="147"/>
      <c r="Q18" s="147"/>
      <c r="R18" s="148"/>
      <c r="S18" s="7"/>
    </row>
    <row r="19" spans="1:19" ht="20.100000000000001" customHeight="1">
      <c r="A19" s="7">
        <v>17</v>
      </c>
      <c r="K19" s="141"/>
      <c r="L19" s="149"/>
      <c r="M19" s="150"/>
      <c r="N19" s="150"/>
      <c r="O19" s="150"/>
      <c r="P19" s="150"/>
      <c r="Q19" s="150"/>
      <c r="R19" s="151"/>
      <c r="S19" s="7"/>
    </row>
    <row r="20" spans="1:19" ht="19.5" customHeight="1" thickBot="1">
      <c r="A20" s="7">
        <v>18</v>
      </c>
      <c r="K20" s="141"/>
      <c r="L20" s="152"/>
      <c r="M20" s="153"/>
      <c r="N20" s="153"/>
      <c r="O20" s="153"/>
      <c r="P20" s="153"/>
      <c r="Q20" s="153"/>
      <c r="R20" s="154"/>
      <c r="S20" s="7"/>
    </row>
    <row r="21" spans="1:19" ht="18.75" customHeight="1">
      <c r="A21" s="7">
        <v>19</v>
      </c>
    </row>
    <row r="22" spans="1:19" s="4" customFormat="1" ht="19.5" hidden="1" customHeight="1">
      <c r="A22" s="16">
        <v>20</v>
      </c>
      <c r="B22" s="5"/>
      <c r="C22" s="5"/>
      <c r="D22" s="5"/>
      <c r="E22" s="16"/>
      <c r="F22" s="20"/>
      <c r="G22" s="5"/>
      <c r="H22" s="5"/>
      <c r="I22" s="5"/>
      <c r="J22" s="5"/>
      <c r="K22" s="6"/>
      <c r="L22" s="5"/>
      <c r="M22" s="6"/>
      <c r="N22" s="46"/>
      <c r="O22" s="46"/>
      <c r="P22" s="46"/>
      <c r="Q22" s="46"/>
      <c r="R22" s="46"/>
      <c r="S22" s="20"/>
    </row>
    <row r="23" spans="1:19" ht="19.5" hidden="1" customHeight="1">
      <c r="A23" s="7">
        <v>21</v>
      </c>
    </row>
    <row r="24" spans="1:19" ht="19.5" hidden="1" customHeight="1">
      <c r="A24" s="7">
        <v>22</v>
      </c>
    </row>
    <row r="25" spans="1:19" ht="19.5" hidden="1" customHeight="1">
      <c r="A25" s="7">
        <v>23</v>
      </c>
    </row>
    <row r="26" spans="1:19" ht="0.75" hidden="1" customHeight="1">
      <c r="A26" s="7">
        <v>24</v>
      </c>
    </row>
    <row r="27" spans="1:19" ht="19.5" hidden="1" customHeight="1">
      <c r="A27" s="7">
        <v>25</v>
      </c>
    </row>
    <row r="28" spans="1:19" ht="20.100000000000001" hidden="1" customHeight="1">
      <c r="A28" s="7">
        <v>26</v>
      </c>
    </row>
    <row r="29" spans="1:19" ht="20.100000000000001" hidden="1" customHeight="1">
      <c r="A29" s="7">
        <v>27</v>
      </c>
    </row>
    <row r="30" spans="1:19" ht="20.100000000000001" hidden="1" customHeight="1">
      <c r="A30" s="7">
        <v>28</v>
      </c>
    </row>
    <row r="31" spans="1:19" ht="20.100000000000001" hidden="1" customHeight="1">
      <c r="A31" s="7">
        <v>29</v>
      </c>
    </row>
    <row r="32" spans="1:19" s="4" customFormat="1" ht="20.100000000000001" hidden="1" customHeight="1">
      <c r="A32" s="16">
        <v>30</v>
      </c>
      <c r="B32" s="5"/>
      <c r="C32" s="5"/>
      <c r="D32" s="5"/>
      <c r="E32" s="16"/>
      <c r="F32" s="20"/>
      <c r="G32" s="5"/>
      <c r="H32" s="5"/>
      <c r="I32" s="5"/>
      <c r="J32" s="5"/>
      <c r="K32" s="6"/>
      <c r="L32" s="5"/>
      <c r="M32" s="6"/>
      <c r="N32" s="46"/>
      <c r="O32" s="46"/>
      <c r="P32" s="46"/>
      <c r="Q32" s="46"/>
      <c r="R32" s="46"/>
      <c r="S32" s="20"/>
    </row>
    <row r="33" spans="1:19" ht="20.100000000000001" hidden="1" customHeight="1">
      <c r="A33" s="12">
        <v>31</v>
      </c>
    </row>
    <row r="34" spans="1:19" ht="20.100000000000001" hidden="1" customHeight="1">
      <c r="A34" s="12">
        <v>32</v>
      </c>
    </row>
    <row r="35" spans="1:19" ht="20.100000000000001" hidden="1" customHeight="1">
      <c r="A35" s="12">
        <v>33</v>
      </c>
    </row>
    <row r="36" spans="1:19" ht="20.100000000000001" hidden="1" customHeight="1">
      <c r="A36" s="12">
        <v>34</v>
      </c>
    </row>
    <row r="37" spans="1:19" ht="20.100000000000001" hidden="1" customHeight="1">
      <c r="A37" s="12">
        <v>35</v>
      </c>
    </row>
    <row r="38" spans="1:19" ht="20.100000000000001" hidden="1" customHeight="1">
      <c r="A38" s="12">
        <v>36</v>
      </c>
    </row>
    <row r="39" spans="1:19" ht="20.100000000000001" hidden="1" customHeight="1">
      <c r="A39" s="12">
        <v>37</v>
      </c>
    </row>
    <row r="40" spans="1:19" ht="20.100000000000001" hidden="1" customHeight="1">
      <c r="A40" s="12">
        <v>38</v>
      </c>
    </row>
    <row r="41" spans="1:19" ht="20.100000000000001" hidden="1" customHeight="1">
      <c r="A41" s="12">
        <v>39</v>
      </c>
    </row>
    <row r="42" spans="1:19" s="4" customFormat="1" ht="20.100000000000001" hidden="1" customHeight="1">
      <c r="A42" s="18">
        <v>40</v>
      </c>
      <c r="B42" s="5"/>
      <c r="C42" s="5"/>
      <c r="D42" s="5"/>
      <c r="E42" s="16"/>
      <c r="F42" s="20"/>
      <c r="G42" s="5"/>
      <c r="H42" s="5"/>
      <c r="I42" s="5"/>
      <c r="J42" s="5"/>
      <c r="K42" s="6"/>
      <c r="L42" s="5"/>
      <c r="M42" s="6"/>
      <c r="N42" s="46"/>
      <c r="O42" s="46"/>
      <c r="P42" s="33"/>
      <c r="Q42" s="33"/>
      <c r="R42" s="33"/>
      <c r="S42" s="20"/>
    </row>
    <row r="43" spans="1:19" ht="20.100000000000001" hidden="1" customHeight="1">
      <c r="A43" s="12">
        <v>41</v>
      </c>
      <c r="P43" s="70"/>
      <c r="Q43" s="70"/>
      <c r="R43" s="70"/>
    </row>
    <row r="44" spans="1:19" ht="20.100000000000001" hidden="1" customHeight="1">
      <c r="A44" s="12">
        <v>42</v>
      </c>
    </row>
    <row r="45" spans="1:19" ht="20.100000000000001" hidden="1" customHeight="1">
      <c r="A45" s="12">
        <v>43</v>
      </c>
    </row>
    <row r="46" spans="1:19" ht="20.100000000000001" hidden="1" customHeight="1">
      <c r="A46" s="12">
        <v>44</v>
      </c>
    </row>
    <row r="47" spans="1:19" ht="20.100000000000001" hidden="1" customHeight="1">
      <c r="A47" s="12">
        <v>45</v>
      </c>
    </row>
    <row r="48" spans="1:19" ht="20.100000000000001" hidden="1" customHeight="1">
      <c r="A48" s="12">
        <v>46</v>
      </c>
    </row>
    <row r="49" spans="1:19" ht="20.100000000000001" hidden="1" customHeight="1">
      <c r="A49" s="12">
        <v>47</v>
      </c>
    </row>
    <row r="50" spans="1:19" ht="20.100000000000001" hidden="1" customHeight="1">
      <c r="A50" s="12">
        <v>48</v>
      </c>
    </row>
    <row r="51" spans="1:19" ht="20.100000000000001" hidden="1" customHeight="1">
      <c r="A51" s="12">
        <v>49</v>
      </c>
    </row>
    <row r="52" spans="1:19" s="4" customFormat="1" ht="20.100000000000001" hidden="1" customHeight="1">
      <c r="A52" s="18">
        <v>50</v>
      </c>
      <c r="B52" s="5"/>
      <c r="C52" s="5"/>
      <c r="D52" s="5"/>
      <c r="E52" s="16"/>
      <c r="F52" s="20"/>
      <c r="G52" s="5"/>
      <c r="H52" s="5"/>
      <c r="I52" s="5"/>
      <c r="J52" s="5"/>
      <c r="K52" s="6"/>
      <c r="L52" s="5"/>
      <c r="M52" s="6"/>
      <c r="N52" s="46"/>
      <c r="O52" s="46"/>
      <c r="P52" s="33"/>
      <c r="Q52" s="33"/>
      <c r="R52" s="33"/>
      <c r="S52" s="20"/>
    </row>
    <row r="53" spans="1:19" ht="20.100000000000001" hidden="1" customHeight="1">
      <c r="A53" s="12">
        <v>51</v>
      </c>
      <c r="P53" s="70"/>
      <c r="Q53" s="70"/>
      <c r="R53" s="70"/>
    </row>
    <row r="54" spans="1:19" ht="20.100000000000001" hidden="1" customHeight="1">
      <c r="A54" s="12">
        <v>52</v>
      </c>
    </row>
    <row r="55" spans="1:19" ht="20.100000000000001" hidden="1" customHeight="1">
      <c r="A55" s="12">
        <v>53</v>
      </c>
    </row>
    <row r="56" spans="1:19" ht="20.100000000000001" hidden="1" customHeight="1">
      <c r="A56" s="12">
        <v>54</v>
      </c>
    </row>
    <row r="57" spans="1:19" ht="20.100000000000001" hidden="1" customHeight="1">
      <c r="A57" s="12">
        <v>55</v>
      </c>
    </row>
    <row r="58" spans="1:19" ht="20.100000000000001" hidden="1" customHeight="1">
      <c r="A58" s="12">
        <v>56</v>
      </c>
    </row>
    <row r="59" spans="1:19" ht="20.100000000000001" hidden="1" customHeight="1">
      <c r="A59" s="12">
        <v>57</v>
      </c>
    </row>
    <row r="60" spans="1:19" ht="20.100000000000001" hidden="1" customHeight="1">
      <c r="A60" s="12">
        <v>58</v>
      </c>
    </row>
    <row r="61" spans="1:19" ht="20.100000000000001" hidden="1" customHeight="1">
      <c r="A61" s="12">
        <v>59</v>
      </c>
    </row>
    <row r="62" spans="1:19" s="31" customFormat="1" ht="20.100000000000001" hidden="1" customHeight="1" thickBot="1">
      <c r="A62" s="32">
        <v>60</v>
      </c>
      <c r="B62" s="28"/>
      <c r="C62" s="28"/>
      <c r="D62" s="28"/>
      <c r="E62" s="27"/>
      <c r="F62" s="30"/>
      <c r="G62" s="28"/>
      <c r="H62" s="28"/>
      <c r="I62" s="28"/>
      <c r="J62" s="28"/>
      <c r="K62" s="29"/>
      <c r="L62" s="28"/>
      <c r="M62" s="29"/>
      <c r="N62" s="47"/>
      <c r="O62" s="47"/>
      <c r="P62" s="33"/>
      <c r="Q62" s="33"/>
      <c r="R62" s="33"/>
      <c r="S62" s="30"/>
    </row>
    <row r="63" spans="1:19" ht="20.100000000000001" hidden="1" customHeight="1">
      <c r="A63" s="7">
        <v>61</v>
      </c>
      <c r="P63" s="72"/>
      <c r="Q63" s="72"/>
      <c r="R63" s="72"/>
    </row>
    <row r="64" spans="1:19" ht="20.100000000000001" hidden="1" customHeight="1">
      <c r="A64" s="7">
        <v>62</v>
      </c>
    </row>
    <row r="65" spans="1:19" ht="20.100000000000001" hidden="1" customHeight="1">
      <c r="A65" s="7">
        <v>63</v>
      </c>
    </row>
    <row r="66" spans="1:19" ht="20.100000000000001" hidden="1" customHeight="1">
      <c r="A66" s="7">
        <v>64</v>
      </c>
    </row>
    <row r="67" spans="1:19" ht="20.100000000000001" hidden="1" customHeight="1">
      <c r="A67" s="7">
        <v>65</v>
      </c>
    </row>
    <row r="68" spans="1:19" ht="20.100000000000001" hidden="1" customHeight="1">
      <c r="A68" s="7">
        <v>66</v>
      </c>
    </row>
    <row r="69" spans="1:19" ht="20.100000000000001" hidden="1" customHeight="1">
      <c r="A69" s="7">
        <v>67</v>
      </c>
    </row>
    <row r="70" spans="1:19" ht="20.100000000000001" hidden="1" customHeight="1">
      <c r="A70" s="7">
        <v>68</v>
      </c>
    </row>
    <row r="71" spans="1:19" ht="20.100000000000001" hidden="1" customHeight="1">
      <c r="A71" s="7">
        <v>69</v>
      </c>
    </row>
    <row r="72" spans="1:19" s="4" customFormat="1" ht="20.100000000000001" hidden="1" customHeight="1">
      <c r="A72" s="16">
        <v>70</v>
      </c>
      <c r="B72" s="5"/>
      <c r="C72" s="5"/>
      <c r="D72" s="5"/>
      <c r="E72" s="16"/>
      <c r="F72" s="20"/>
      <c r="G72" s="5"/>
      <c r="H72" s="5"/>
      <c r="I72" s="5"/>
      <c r="J72" s="5"/>
      <c r="K72" s="6"/>
      <c r="L72" s="5"/>
      <c r="M72" s="6"/>
      <c r="N72" s="46"/>
      <c r="O72" s="46"/>
      <c r="P72" s="33"/>
      <c r="Q72" s="33"/>
      <c r="R72" s="33"/>
      <c r="S72" s="20"/>
    </row>
    <row r="73" spans="1:19" ht="20.100000000000001" hidden="1" customHeight="1">
      <c r="A73" s="7">
        <v>71</v>
      </c>
      <c r="P73" s="70"/>
      <c r="Q73" s="70"/>
      <c r="R73" s="70"/>
    </row>
    <row r="74" spans="1:19" ht="20.100000000000001" hidden="1" customHeight="1">
      <c r="A74" s="7">
        <v>72</v>
      </c>
    </row>
    <row r="75" spans="1:19" ht="20.100000000000001" hidden="1" customHeight="1">
      <c r="A75" s="7">
        <v>73</v>
      </c>
    </row>
    <row r="76" spans="1:19" ht="20.100000000000001" hidden="1" customHeight="1">
      <c r="A76" s="7">
        <v>74</v>
      </c>
    </row>
    <row r="77" spans="1:19" ht="20.100000000000001" hidden="1" customHeight="1">
      <c r="A77" s="7">
        <v>75</v>
      </c>
    </row>
    <row r="78" spans="1:19" ht="20.100000000000001" hidden="1" customHeight="1">
      <c r="A78" s="7">
        <v>76</v>
      </c>
    </row>
    <row r="79" spans="1:19" ht="20.100000000000001" hidden="1" customHeight="1">
      <c r="A79" s="7">
        <v>77</v>
      </c>
    </row>
    <row r="80" spans="1:19" ht="20.100000000000001" hidden="1" customHeight="1">
      <c r="A80" s="7">
        <v>78</v>
      </c>
    </row>
    <row r="81" spans="1:19" ht="20.100000000000001" hidden="1" customHeight="1">
      <c r="A81" s="7">
        <v>79</v>
      </c>
    </row>
    <row r="82" spans="1:19" s="4" customFormat="1" ht="20.100000000000001" hidden="1" customHeight="1">
      <c r="A82" s="16">
        <v>80</v>
      </c>
      <c r="B82" s="5"/>
      <c r="C82" s="5"/>
      <c r="D82" s="5"/>
      <c r="E82" s="16"/>
      <c r="F82" s="20"/>
      <c r="G82" s="5"/>
      <c r="H82" s="5"/>
      <c r="I82" s="5"/>
      <c r="J82" s="5"/>
      <c r="K82" s="6"/>
      <c r="L82" s="5"/>
      <c r="M82" s="6"/>
      <c r="N82" s="46"/>
      <c r="O82" s="46"/>
      <c r="P82" s="46"/>
      <c r="Q82" s="46"/>
      <c r="R82" s="46"/>
      <c r="S82" s="20"/>
    </row>
    <row r="83" spans="1:19" ht="20.100000000000001" hidden="1" customHeight="1">
      <c r="A83" s="7">
        <v>81</v>
      </c>
    </row>
    <row r="84" spans="1:19" ht="20.100000000000001" hidden="1" customHeight="1">
      <c r="A84" s="7">
        <v>82</v>
      </c>
    </row>
    <row r="85" spans="1:19" ht="20.100000000000001" hidden="1" customHeight="1">
      <c r="A85" s="7">
        <v>83</v>
      </c>
    </row>
    <row r="86" spans="1:19" ht="20.100000000000001" hidden="1" customHeight="1">
      <c r="A86" s="7">
        <v>84</v>
      </c>
    </row>
    <row r="87" spans="1:19" ht="20.100000000000001" hidden="1" customHeight="1">
      <c r="A87" s="7">
        <v>85</v>
      </c>
    </row>
    <row r="88" spans="1:19" ht="20.100000000000001" hidden="1" customHeight="1">
      <c r="A88" s="7">
        <v>86</v>
      </c>
    </row>
    <row r="89" spans="1:19" ht="20.100000000000001" hidden="1" customHeight="1">
      <c r="A89" s="7">
        <v>87</v>
      </c>
    </row>
    <row r="90" spans="1:19" ht="20.100000000000001" hidden="1" customHeight="1">
      <c r="A90" s="7">
        <v>88</v>
      </c>
    </row>
    <row r="91" spans="1:19" ht="20.100000000000001" hidden="1" customHeight="1">
      <c r="A91" s="7">
        <v>89</v>
      </c>
    </row>
    <row r="92" spans="1:19" s="4" customFormat="1" ht="20.100000000000001" hidden="1" customHeight="1">
      <c r="A92" s="16">
        <v>90</v>
      </c>
      <c r="B92" s="5"/>
      <c r="C92" s="5"/>
      <c r="D92" s="5"/>
      <c r="E92" s="16"/>
      <c r="F92" s="20"/>
      <c r="G92" s="5"/>
      <c r="H92" s="5"/>
      <c r="I92" s="5"/>
      <c r="J92" s="5"/>
      <c r="K92" s="6"/>
      <c r="L92" s="5"/>
      <c r="M92" s="6"/>
      <c r="N92" s="46"/>
      <c r="O92" s="46"/>
      <c r="P92" s="33"/>
      <c r="Q92" s="33"/>
      <c r="R92" s="33"/>
      <c r="S92" s="20"/>
    </row>
    <row r="93" spans="1:19" ht="20.100000000000001" hidden="1" customHeight="1">
      <c r="A93" s="7">
        <v>91</v>
      </c>
      <c r="P93" s="70"/>
      <c r="Q93" s="70"/>
      <c r="R93" s="70"/>
    </row>
    <row r="94" spans="1:19" ht="20.100000000000001" hidden="1" customHeight="1">
      <c r="A94" s="7">
        <v>92</v>
      </c>
    </row>
    <row r="95" spans="1:19" ht="20.100000000000001" hidden="1" customHeight="1">
      <c r="A95" s="7">
        <v>93</v>
      </c>
    </row>
    <row r="96" spans="1:19" ht="20.100000000000001" hidden="1" customHeight="1">
      <c r="A96" s="7">
        <v>94</v>
      </c>
    </row>
    <row r="97" spans="1:19" ht="20.100000000000001" hidden="1" customHeight="1">
      <c r="A97" s="7">
        <v>95</v>
      </c>
    </row>
    <row r="98" spans="1:19" ht="20.100000000000001" hidden="1" customHeight="1">
      <c r="A98" s="7">
        <v>96</v>
      </c>
    </row>
    <row r="99" spans="1:19" ht="20.100000000000001" hidden="1" customHeight="1">
      <c r="A99" s="7">
        <v>97</v>
      </c>
    </row>
    <row r="100" spans="1:19" ht="20.100000000000001" hidden="1" customHeight="1">
      <c r="A100" s="7">
        <v>98</v>
      </c>
    </row>
    <row r="101" spans="1:19" ht="20.100000000000001" hidden="1" customHeight="1">
      <c r="A101" s="7">
        <v>99</v>
      </c>
    </row>
    <row r="102" spans="1:19" s="4" customFormat="1" ht="20.100000000000001" hidden="1" customHeight="1">
      <c r="A102" s="16">
        <v>100</v>
      </c>
      <c r="B102" s="5"/>
      <c r="C102" s="5"/>
      <c r="D102" s="5"/>
      <c r="E102" s="16"/>
      <c r="F102" s="20"/>
      <c r="G102" s="5"/>
      <c r="H102" s="5"/>
      <c r="I102" s="5"/>
      <c r="J102" s="5"/>
      <c r="K102" s="6"/>
      <c r="L102" s="5"/>
      <c r="M102" s="6"/>
      <c r="N102" s="46"/>
      <c r="O102" s="46"/>
      <c r="P102" s="33"/>
      <c r="Q102" s="33"/>
      <c r="R102" s="33"/>
      <c r="S102" s="20"/>
    </row>
    <row r="103" spans="1:19" s="49" customFormat="1" ht="20.100000000000001" hidden="1" customHeight="1">
      <c r="A103" s="7">
        <v>101</v>
      </c>
      <c r="B103" s="2"/>
      <c r="C103" s="2"/>
      <c r="D103" s="2"/>
      <c r="E103" s="7"/>
      <c r="F103" s="19"/>
      <c r="G103" s="2"/>
      <c r="H103" s="2"/>
      <c r="I103" s="2"/>
      <c r="J103" s="2"/>
      <c r="K103" s="3"/>
      <c r="L103" s="2"/>
      <c r="M103" s="3"/>
      <c r="N103" s="33"/>
      <c r="O103" s="33"/>
      <c r="P103" s="70"/>
      <c r="Q103" s="70"/>
      <c r="R103" s="70"/>
      <c r="S103" s="19"/>
    </row>
    <row r="104" spans="1:19" s="49" customFormat="1" ht="20.100000000000001" hidden="1" customHeight="1">
      <c r="A104" s="7">
        <v>102</v>
      </c>
      <c r="B104" s="2"/>
      <c r="C104" s="2"/>
      <c r="D104" s="2"/>
      <c r="E104" s="7"/>
      <c r="F104" s="19"/>
      <c r="G104" s="2"/>
      <c r="H104" s="2"/>
      <c r="I104" s="2"/>
      <c r="J104" s="2"/>
      <c r="K104" s="3"/>
      <c r="L104" s="2"/>
      <c r="M104" s="3"/>
      <c r="N104" s="33"/>
      <c r="O104" s="33"/>
      <c r="P104" s="33"/>
      <c r="Q104" s="33"/>
      <c r="R104" s="33"/>
      <c r="S104" s="19"/>
    </row>
    <row r="105" spans="1:19" s="49" customFormat="1" ht="20.100000000000001" hidden="1" customHeight="1">
      <c r="A105" s="7">
        <v>103</v>
      </c>
      <c r="B105" s="2"/>
      <c r="C105" s="2"/>
      <c r="D105" s="2"/>
      <c r="E105" s="7"/>
      <c r="F105" s="19"/>
      <c r="G105" s="2"/>
      <c r="H105" s="2"/>
      <c r="I105" s="2"/>
      <c r="J105" s="2"/>
      <c r="K105" s="3"/>
      <c r="L105" s="2"/>
      <c r="M105" s="3"/>
      <c r="N105" s="33"/>
      <c r="O105" s="33"/>
      <c r="P105" s="33"/>
      <c r="Q105" s="33"/>
      <c r="R105" s="33"/>
      <c r="S105" s="19"/>
    </row>
    <row r="106" spans="1:19" s="49" customFormat="1" ht="19.5" hidden="1" customHeight="1">
      <c r="A106" s="7">
        <v>104</v>
      </c>
      <c r="B106" s="2"/>
      <c r="C106" s="2"/>
      <c r="D106" s="2"/>
      <c r="E106" s="7"/>
      <c r="F106" s="19"/>
      <c r="G106" s="2"/>
      <c r="H106" s="2"/>
      <c r="I106" s="2"/>
      <c r="J106" s="2"/>
      <c r="K106" s="3"/>
      <c r="L106" s="2"/>
      <c r="M106" s="3"/>
      <c r="N106" s="33"/>
      <c r="O106" s="33"/>
      <c r="P106" s="33"/>
      <c r="Q106" s="33"/>
      <c r="R106" s="33"/>
      <c r="S106" s="19"/>
    </row>
    <row r="107" spans="1:19" s="49" customFormat="1" ht="19.5" hidden="1" customHeight="1">
      <c r="A107" s="7">
        <v>105</v>
      </c>
      <c r="B107" s="2"/>
      <c r="C107" s="2"/>
      <c r="D107" s="2"/>
      <c r="E107" s="7"/>
      <c r="F107" s="19"/>
      <c r="G107" s="2"/>
      <c r="H107" s="2"/>
      <c r="I107" s="2"/>
      <c r="J107" s="2"/>
      <c r="K107" s="3"/>
      <c r="L107" s="2"/>
      <c r="M107" s="3"/>
      <c r="N107" s="33"/>
      <c r="O107" s="33"/>
      <c r="P107" s="33"/>
      <c r="Q107" s="33"/>
      <c r="R107" s="33"/>
      <c r="S107" s="19"/>
    </row>
    <row r="108" spans="1:19" s="49" customFormat="1" ht="19.5" hidden="1" customHeight="1">
      <c r="A108" s="7">
        <v>106</v>
      </c>
      <c r="B108" s="2"/>
      <c r="C108" s="2"/>
      <c r="D108" s="2"/>
      <c r="E108" s="7"/>
      <c r="F108" s="19"/>
      <c r="G108" s="2"/>
      <c r="H108" s="2"/>
      <c r="I108" s="2"/>
      <c r="J108" s="2"/>
      <c r="K108" s="3"/>
      <c r="L108" s="2"/>
      <c r="M108" s="3"/>
      <c r="N108" s="33"/>
      <c r="O108" s="33"/>
      <c r="P108" s="33"/>
      <c r="Q108" s="33"/>
      <c r="R108" s="33"/>
      <c r="S108" s="19"/>
    </row>
    <row r="109" spans="1:19" s="49" customFormat="1" ht="19.5" hidden="1" customHeight="1">
      <c r="A109" s="7">
        <v>107</v>
      </c>
      <c r="B109" s="2"/>
      <c r="C109" s="2"/>
      <c r="D109" s="2"/>
      <c r="E109" s="7"/>
      <c r="F109" s="19"/>
      <c r="G109" s="2"/>
      <c r="H109" s="2"/>
      <c r="I109" s="2"/>
      <c r="J109" s="2"/>
      <c r="K109" s="3"/>
      <c r="L109" s="2"/>
      <c r="M109" s="3"/>
      <c r="N109" s="33"/>
      <c r="O109" s="33"/>
      <c r="P109" s="33"/>
      <c r="Q109" s="33"/>
      <c r="R109" s="33"/>
      <c r="S109" s="19"/>
    </row>
    <row r="110" spans="1:19" s="49" customFormat="1" ht="19.5" hidden="1" customHeight="1">
      <c r="A110" s="7">
        <v>108</v>
      </c>
      <c r="B110" s="2"/>
      <c r="C110" s="2"/>
      <c r="D110" s="2"/>
      <c r="E110" s="7"/>
      <c r="F110" s="19"/>
      <c r="G110" s="2"/>
      <c r="H110" s="2"/>
      <c r="I110" s="2"/>
      <c r="J110" s="2"/>
      <c r="K110" s="3"/>
      <c r="L110" s="2"/>
      <c r="M110" s="3"/>
      <c r="N110" s="33"/>
      <c r="O110" s="33"/>
      <c r="P110" s="33"/>
      <c r="Q110" s="33"/>
      <c r="R110" s="33"/>
      <c r="S110" s="19"/>
    </row>
    <row r="111" spans="1:19" s="49" customFormat="1" ht="19.5" hidden="1" customHeight="1">
      <c r="A111" s="7">
        <v>109</v>
      </c>
      <c r="B111" s="2"/>
      <c r="C111" s="2"/>
      <c r="D111" s="2"/>
      <c r="E111" s="7"/>
      <c r="F111" s="19"/>
      <c r="G111" s="2"/>
      <c r="H111" s="2"/>
      <c r="I111" s="2"/>
      <c r="J111" s="2"/>
      <c r="K111" s="3"/>
      <c r="L111" s="2"/>
      <c r="M111" s="3"/>
      <c r="N111" s="33"/>
      <c r="O111" s="33"/>
      <c r="P111" s="33"/>
      <c r="Q111" s="33"/>
      <c r="R111" s="33"/>
      <c r="S111" s="19"/>
    </row>
    <row r="112" spans="1:19" s="4" customFormat="1" ht="19.5" hidden="1" customHeight="1">
      <c r="A112" s="16">
        <v>110</v>
      </c>
      <c r="B112" s="5"/>
      <c r="C112" s="5"/>
      <c r="D112" s="5"/>
      <c r="E112" s="16"/>
      <c r="F112" s="20"/>
      <c r="G112" s="5"/>
      <c r="H112" s="5"/>
      <c r="I112" s="5"/>
      <c r="J112" s="5"/>
      <c r="K112" s="6"/>
      <c r="L112" s="5"/>
      <c r="M112" s="6"/>
      <c r="N112" s="46"/>
      <c r="O112" s="46"/>
      <c r="P112" s="46"/>
      <c r="Q112" s="46"/>
      <c r="R112" s="46"/>
      <c r="S112" s="20"/>
    </row>
    <row r="113" spans="1:19" s="49" customFormat="1" ht="19.5" hidden="1" customHeight="1">
      <c r="A113" s="7">
        <v>111</v>
      </c>
      <c r="B113" s="2"/>
      <c r="C113" s="2"/>
      <c r="D113" s="2"/>
      <c r="E113" s="7"/>
      <c r="F113" s="19"/>
      <c r="G113" s="2"/>
      <c r="H113" s="2"/>
      <c r="I113" s="2"/>
      <c r="J113" s="2"/>
      <c r="K113" s="3"/>
      <c r="L113" s="2"/>
      <c r="M113" s="3"/>
      <c r="N113" s="33"/>
      <c r="O113" s="33"/>
      <c r="P113" s="33"/>
      <c r="Q113" s="33"/>
      <c r="R113" s="33"/>
      <c r="S113" s="19"/>
    </row>
    <row r="114" spans="1:19" s="49" customFormat="1" ht="19.5" hidden="1" customHeight="1">
      <c r="A114" s="7">
        <v>112</v>
      </c>
      <c r="B114" s="2"/>
      <c r="C114" s="2"/>
      <c r="D114" s="2"/>
      <c r="E114" s="7"/>
      <c r="F114" s="19"/>
      <c r="G114" s="2"/>
      <c r="H114" s="2"/>
      <c r="I114" s="2"/>
      <c r="J114" s="2"/>
      <c r="K114" s="3"/>
      <c r="L114" s="2"/>
      <c r="M114" s="3"/>
      <c r="N114" s="33"/>
      <c r="O114" s="33"/>
      <c r="P114" s="33"/>
      <c r="Q114" s="33"/>
      <c r="R114" s="33"/>
      <c r="S114" s="19"/>
    </row>
    <row r="115" spans="1:19" s="49" customFormat="1" ht="19.5" hidden="1" customHeight="1">
      <c r="A115" s="7">
        <v>113</v>
      </c>
      <c r="B115" s="2"/>
      <c r="C115" s="2"/>
      <c r="D115" s="2"/>
      <c r="E115" s="7"/>
      <c r="F115" s="19"/>
      <c r="G115" s="2"/>
      <c r="H115" s="2"/>
      <c r="I115" s="2"/>
      <c r="J115" s="2"/>
      <c r="K115" s="3"/>
      <c r="L115" s="2"/>
      <c r="M115" s="3"/>
      <c r="N115" s="33"/>
      <c r="O115" s="33"/>
      <c r="P115" s="33"/>
      <c r="Q115" s="33"/>
      <c r="R115" s="33"/>
      <c r="S115" s="19"/>
    </row>
    <row r="116" spans="1:19" s="49" customFormat="1" ht="19.5" hidden="1" customHeight="1">
      <c r="A116" s="7">
        <v>114</v>
      </c>
      <c r="B116" s="2"/>
      <c r="C116" s="2"/>
      <c r="D116" s="2"/>
      <c r="E116" s="7"/>
      <c r="F116" s="19"/>
      <c r="G116" s="2"/>
      <c r="H116" s="2"/>
      <c r="I116" s="2"/>
      <c r="J116" s="2"/>
      <c r="K116" s="3"/>
      <c r="L116" s="2"/>
      <c r="M116" s="3"/>
      <c r="N116" s="33"/>
      <c r="O116" s="33"/>
      <c r="P116" s="33"/>
      <c r="Q116" s="33"/>
      <c r="R116" s="33"/>
      <c r="S116" s="19"/>
    </row>
    <row r="117" spans="1:19" s="49" customFormat="1" ht="19.5" hidden="1" customHeight="1">
      <c r="A117" s="7">
        <v>115</v>
      </c>
      <c r="B117" s="2"/>
      <c r="C117" s="2"/>
      <c r="D117" s="2"/>
      <c r="E117" s="7"/>
      <c r="F117" s="19"/>
      <c r="G117" s="2"/>
      <c r="H117" s="2"/>
      <c r="I117" s="2"/>
      <c r="J117" s="2"/>
      <c r="K117" s="3"/>
      <c r="L117" s="2"/>
      <c r="M117" s="3"/>
      <c r="N117" s="33"/>
      <c r="O117" s="33"/>
      <c r="P117" s="33"/>
      <c r="Q117" s="33"/>
      <c r="R117" s="33"/>
      <c r="S117" s="19"/>
    </row>
    <row r="118" spans="1:19" s="49" customFormat="1" ht="13.5" hidden="1" customHeight="1">
      <c r="A118" s="7">
        <v>116</v>
      </c>
      <c r="B118" s="2"/>
      <c r="C118" s="2"/>
      <c r="D118" s="2"/>
      <c r="E118" s="7"/>
      <c r="F118" s="19"/>
      <c r="G118" s="2"/>
      <c r="H118" s="2"/>
      <c r="I118" s="2"/>
      <c r="J118" s="2"/>
      <c r="K118" s="3"/>
      <c r="L118" s="2"/>
      <c r="M118" s="3"/>
      <c r="N118" s="33"/>
      <c r="O118" s="33"/>
      <c r="P118" s="33"/>
      <c r="Q118" s="33"/>
      <c r="R118" s="33"/>
      <c r="S118" s="19"/>
    </row>
    <row r="119" spans="1:19" s="49" customFormat="1" ht="108.75" hidden="1" customHeight="1">
      <c r="A119" s="7">
        <v>117</v>
      </c>
      <c r="B119" s="2"/>
      <c r="C119" s="2"/>
      <c r="D119" s="2"/>
      <c r="E119" s="7"/>
      <c r="F119" s="19"/>
      <c r="G119" s="2"/>
      <c r="H119" s="2"/>
      <c r="I119" s="2"/>
      <c r="J119" s="2"/>
      <c r="K119" s="3"/>
      <c r="L119" s="2"/>
      <c r="M119" s="3"/>
      <c r="N119" s="33"/>
      <c r="O119" s="33"/>
      <c r="P119" s="33"/>
      <c r="Q119" s="33"/>
      <c r="R119" s="33"/>
      <c r="S119" s="19"/>
    </row>
    <row r="120" spans="1:19" s="49" customFormat="1" ht="19.5" customHeight="1">
      <c r="A120" s="7">
        <v>118</v>
      </c>
      <c r="B120" s="2"/>
      <c r="C120" s="2"/>
      <c r="D120" s="2"/>
      <c r="E120" s="7"/>
      <c r="F120" s="19"/>
      <c r="G120" s="2"/>
      <c r="H120" s="2"/>
      <c r="I120" s="2"/>
      <c r="J120" s="2"/>
      <c r="K120" s="3"/>
      <c r="L120" s="2"/>
      <c r="M120" s="3"/>
      <c r="N120" s="33"/>
      <c r="O120" s="33"/>
      <c r="P120" s="33"/>
      <c r="Q120" s="33"/>
      <c r="R120" s="33"/>
      <c r="S120" s="19"/>
    </row>
    <row r="121" spans="1:19" s="49" customFormat="1" ht="20.100000000000001" customHeight="1">
      <c r="A121" s="7">
        <v>119</v>
      </c>
      <c r="B121" s="2"/>
      <c r="C121" s="2"/>
      <c r="D121" s="2"/>
      <c r="E121" s="7"/>
      <c r="F121" s="19"/>
      <c r="G121" s="2"/>
      <c r="H121" s="2"/>
      <c r="I121" s="2"/>
      <c r="J121" s="2"/>
      <c r="K121" s="3"/>
      <c r="L121" s="2"/>
      <c r="M121" s="3"/>
      <c r="N121" s="33"/>
      <c r="O121" s="33"/>
      <c r="P121" s="33"/>
      <c r="Q121" s="33"/>
      <c r="R121" s="33"/>
      <c r="S121" s="19"/>
    </row>
    <row r="122" spans="1:19" s="31" customFormat="1" ht="20.100000000000001" customHeight="1" thickBot="1">
      <c r="A122" s="27">
        <v>120</v>
      </c>
      <c r="B122" s="28"/>
      <c r="C122" s="28"/>
      <c r="D122" s="28"/>
      <c r="E122" s="27"/>
      <c r="F122" s="30"/>
      <c r="G122" s="28"/>
      <c r="H122" s="28"/>
      <c r="I122" s="28"/>
      <c r="J122" s="28"/>
      <c r="K122" s="29"/>
      <c r="L122" s="28"/>
      <c r="M122" s="29"/>
      <c r="N122" s="47"/>
      <c r="O122" s="47"/>
      <c r="P122" s="33"/>
      <c r="Q122" s="33"/>
      <c r="R122" s="33"/>
      <c r="S122" s="30"/>
    </row>
    <row r="123" spans="1:19" s="23" customFormat="1" ht="32.25" customHeight="1" thickBot="1">
      <c r="A123" s="22" t="s">
        <v>7</v>
      </c>
      <c r="B123" s="24"/>
      <c r="C123" s="25"/>
      <c r="D123" s="25"/>
      <c r="E123" s="26"/>
      <c r="F123" s="48"/>
      <c r="G123" s="21">
        <f>SUM(G125:G130)</f>
        <v>2</v>
      </c>
      <c r="H123" s="21">
        <f t="shared" ref="H123:K123" si="0">SUM(H125:H130)</f>
        <v>1</v>
      </c>
      <c r="I123" s="21">
        <f t="shared" si="0"/>
        <v>3</v>
      </c>
      <c r="J123" s="21">
        <f t="shared" si="0"/>
        <v>2</v>
      </c>
      <c r="K123" s="21">
        <f t="shared" si="0"/>
        <v>3</v>
      </c>
      <c r="L123" s="67">
        <f>COUNTA(L3:L122)</f>
        <v>7</v>
      </c>
      <c r="M123" s="66">
        <f>COUNTA(M3:M122)</f>
        <v>5</v>
      </c>
      <c r="N123" s="73">
        <f>COUNTIF(N3:N122,"&gt;=16")</f>
        <v>6</v>
      </c>
      <c r="O123" s="48"/>
      <c r="P123" s="71">
        <f>COUNTIF(P3:P122,"○")</f>
        <v>1</v>
      </c>
      <c r="Q123" s="71">
        <f>COUNTIF(Q3:Q122,"○")</f>
        <v>1</v>
      </c>
      <c r="R123" s="71">
        <f>COUNTIF(R3:R122,"○")</f>
        <v>1</v>
      </c>
      <c r="S123" s="48"/>
    </row>
    <row r="124" spans="1:19" ht="30" customHeight="1" thickTop="1">
      <c r="F124" s="132" t="s">
        <v>51</v>
      </c>
      <c r="G124" s="133">
        <f>SUM(G127:G130)</f>
        <v>2</v>
      </c>
      <c r="H124" s="133">
        <f t="shared" ref="H124:K124" si="1">SUM(H127:H130)</f>
        <v>0</v>
      </c>
      <c r="I124" s="133">
        <f t="shared" si="1"/>
        <v>1</v>
      </c>
      <c r="J124" s="133">
        <f t="shared" si="1"/>
        <v>2</v>
      </c>
      <c r="K124" s="134">
        <f t="shared" si="1"/>
        <v>1</v>
      </c>
      <c r="L124" s="135">
        <v>1</v>
      </c>
      <c r="M124" s="136">
        <v>1</v>
      </c>
    </row>
    <row r="125" spans="1:19" ht="20.100000000000001" customHeight="1">
      <c r="F125" s="60" t="s">
        <v>45</v>
      </c>
      <c r="G125" s="61">
        <f>COUNTIF(G3:G122,1)</f>
        <v>0</v>
      </c>
      <c r="H125" s="61">
        <f>COUNTIF(H3:H122,1)</f>
        <v>0</v>
      </c>
      <c r="I125" s="61">
        <f>COUNTIF(I3:I122,1)</f>
        <v>1</v>
      </c>
      <c r="J125" s="61">
        <f t="shared" ref="J125:K125" si="2">COUNTIF(J3:J122,1)</f>
        <v>0</v>
      </c>
      <c r="K125" s="61">
        <f t="shared" si="2"/>
        <v>1</v>
      </c>
      <c r="L125" s="63"/>
    </row>
    <row r="126" spans="1:19" ht="20.100000000000001" customHeight="1">
      <c r="F126" s="60" t="s">
        <v>46</v>
      </c>
      <c r="G126" s="61">
        <f>COUNTIF(G3:G122,2)</f>
        <v>0</v>
      </c>
      <c r="H126" s="61">
        <f t="shared" ref="H126:K126" si="3">COUNTIF(H3:H122,2)</f>
        <v>1</v>
      </c>
      <c r="I126" s="61">
        <f t="shared" si="3"/>
        <v>1</v>
      </c>
      <c r="J126" s="61">
        <f t="shared" si="3"/>
        <v>0</v>
      </c>
      <c r="K126" s="62">
        <f t="shared" si="3"/>
        <v>1</v>
      </c>
    </row>
    <row r="127" spans="1:19" ht="20.100000000000001" customHeight="1">
      <c r="F127" s="60" t="s">
        <v>47</v>
      </c>
      <c r="G127" s="61">
        <f>COUNTIF(G3:G122,3)</f>
        <v>1</v>
      </c>
      <c r="H127" s="61">
        <f t="shared" ref="H127:K127" si="4">COUNTIF(H3:H122,3)</f>
        <v>0</v>
      </c>
      <c r="I127" s="61">
        <f t="shared" si="4"/>
        <v>0</v>
      </c>
      <c r="J127" s="61">
        <f t="shared" si="4"/>
        <v>0</v>
      </c>
      <c r="K127" s="62">
        <f t="shared" si="4"/>
        <v>0</v>
      </c>
    </row>
    <row r="128" spans="1:19" ht="20.100000000000001" customHeight="1">
      <c r="F128" s="60" t="s">
        <v>48</v>
      </c>
      <c r="G128" s="61">
        <f>COUNTIF(G3:G122,4)</f>
        <v>0</v>
      </c>
      <c r="H128" s="61">
        <f t="shared" ref="H128:K128" si="5">COUNTIF(H3:H122,4)</f>
        <v>0</v>
      </c>
      <c r="I128" s="61">
        <f t="shared" si="5"/>
        <v>1</v>
      </c>
      <c r="J128" s="61">
        <f t="shared" si="5"/>
        <v>2</v>
      </c>
      <c r="K128" s="61">
        <f t="shared" si="5"/>
        <v>1</v>
      </c>
      <c r="L128" s="63"/>
    </row>
    <row r="129" spans="6:12" ht="20.100000000000001" customHeight="1">
      <c r="F129" s="60" t="s">
        <v>49</v>
      </c>
      <c r="G129" s="61">
        <f>COUNTIF(G3:G122,5)</f>
        <v>0</v>
      </c>
      <c r="H129" s="61">
        <f t="shared" ref="H129:K129" si="6">COUNTIF(H3:H122,5)</f>
        <v>0</v>
      </c>
      <c r="I129" s="61">
        <f t="shared" si="6"/>
        <v>0</v>
      </c>
      <c r="J129" s="61">
        <f t="shared" si="6"/>
        <v>0</v>
      </c>
      <c r="K129" s="61">
        <f t="shared" si="6"/>
        <v>0</v>
      </c>
      <c r="L129" s="63"/>
    </row>
    <row r="130" spans="6:12" ht="20.100000000000001" customHeight="1">
      <c r="F130" s="60" t="s">
        <v>50</v>
      </c>
      <c r="G130" s="61">
        <f>COUNTIF(G3:G122,6)</f>
        <v>1</v>
      </c>
      <c r="H130" s="61">
        <f t="shared" ref="H130:K130" si="7">COUNTIF(H3:H122,6)</f>
        <v>0</v>
      </c>
      <c r="I130" s="61">
        <f t="shared" si="7"/>
        <v>0</v>
      </c>
      <c r="J130" s="61">
        <f t="shared" si="7"/>
        <v>0</v>
      </c>
      <c r="K130" s="61">
        <f t="shared" si="7"/>
        <v>0</v>
      </c>
      <c r="L130" s="63"/>
    </row>
  </sheetData>
  <mergeCells count="8">
    <mergeCell ref="R10:R12"/>
    <mergeCell ref="P10:P12"/>
    <mergeCell ref="L18:R20"/>
    <mergeCell ref="P1:P2"/>
    <mergeCell ref="G1:K1"/>
    <mergeCell ref="G11:K12"/>
    <mergeCell ref="L10:M12"/>
    <mergeCell ref="Q10:Q12"/>
  </mergeCells>
  <phoneticPr fontId="4"/>
  <dataValidations count="2">
    <dataValidation type="list" allowBlank="1" showInputMessage="1" showErrorMessage="1" sqref="P3:R9 P13:R122" xr:uid="{00000000-0002-0000-0000-000000000000}">
      <formula1>"○"</formula1>
    </dataValidation>
    <dataValidation imeMode="disabled" allowBlank="1" showInputMessage="1" showErrorMessage="1" sqref="G3:O122" xr:uid="{00000000-0002-0000-0000-000001000000}"/>
  </dataValidations>
  <printOptions gridLines="1"/>
  <pageMargins left="0.78740157480314965" right="0.39370078740157483" top="1.8110236220472442" bottom="0.55118110236220474" header="0.51181102362204722" footer="0.51181102362204722"/>
  <pageSetup paperSize="9" scale="75" orientation="landscape" r:id="rId1"/>
  <headerFooter scaleWithDoc="0" alignWithMargins="0">
    <oddHeader>&amp;C&amp;"ＭＳ Ｐゴシック,標準"&amp;36
A-I：症例内訳</oddHeader>
  </headerFooter>
  <rowBreaks count="2" manualBreakCount="2">
    <brk id="17" max="18" man="1"/>
    <brk id="6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Z125"/>
  <sheetViews>
    <sheetView zoomScaleNormal="100" workbookViewId="0"/>
  </sheetViews>
  <sheetFormatPr defaultColWidth="8.75" defaultRowHeight="20.100000000000001" customHeight="1"/>
  <cols>
    <col min="1" max="1" width="4.125" style="7" customWidth="1"/>
    <col min="2" max="14" width="4.125" style="1" customWidth="1"/>
    <col min="15" max="15" width="4.125" style="7" customWidth="1"/>
    <col min="16" max="18" width="6.75" style="2" customWidth="1"/>
    <col min="19" max="19" width="6.75" style="3" customWidth="1"/>
    <col min="20" max="22" width="5.25" style="2" customWidth="1"/>
    <col min="23" max="23" width="5.25" style="3" customWidth="1"/>
    <col min="24" max="24" width="4.875" style="2" customWidth="1"/>
    <col min="25" max="25" width="4.875" style="3" customWidth="1"/>
    <col min="26" max="28" width="8.75" style="1" customWidth="1"/>
    <col min="29" max="29" width="9" style="1" customWidth="1"/>
    <col min="30" max="16384" width="8.75" style="1"/>
  </cols>
  <sheetData>
    <row r="1" spans="1:25" ht="20.100000000000001" customHeight="1">
      <c r="A1" s="3" t="s">
        <v>6</v>
      </c>
      <c r="B1" s="169" t="s">
        <v>27</v>
      </c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1"/>
      <c r="P1" s="10" t="s">
        <v>1</v>
      </c>
      <c r="Q1" s="10"/>
      <c r="R1" s="10"/>
      <c r="S1" s="14"/>
      <c r="T1" s="10" t="s">
        <v>5</v>
      </c>
      <c r="U1" s="10"/>
      <c r="V1" s="10"/>
      <c r="W1" s="14"/>
      <c r="X1" s="10" t="s">
        <v>22</v>
      </c>
      <c r="Y1" s="14"/>
    </row>
    <row r="2" spans="1:25" s="4" customFormat="1" ht="20.100000000000001" customHeight="1">
      <c r="A2" s="16"/>
      <c r="B2" s="5">
        <v>1</v>
      </c>
      <c r="C2" s="5">
        <v>2</v>
      </c>
      <c r="D2" s="5">
        <v>3</v>
      </c>
      <c r="E2" s="5">
        <v>4</v>
      </c>
      <c r="F2" s="5">
        <v>5</v>
      </c>
      <c r="G2" s="5">
        <v>6</v>
      </c>
      <c r="H2" s="5">
        <v>7</v>
      </c>
      <c r="I2" s="5">
        <v>8</v>
      </c>
      <c r="J2" s="5">
        <v>9</v>
      </c>
      <c r="K2" s="5">
        <v>10</v>
      </c>
      <c r="L2" s="5">
        <v>11</v>
      </c>
      <c r="M2" s="5">
        <v>12</v>
      </c>
      <c r="N2" s="5">
        <v>13</v>
      </c>
      <c r="O2" s="6">
        <v>14</v>
      </c>
      <c r="P2" s="5" t="s">
        <v>11</v>
      </c>
      <c r="Q2" s="5" t="s">
        <v>12</v>
      </c>
      <c r="R2" s="5" t="s">
        <v>13</v>
      </c>
      <c r="S2" s="54" t="s">
        <v>14</v>
      </c>
      <c r="T2" s="5" t="s">
        <v>0</v>
      </c>
      <c r="U2" s="5" t="s">
        <v>4</v>
      </c>
      <c r="V2" s="5" t="s">
        <v>16</v>
      </c>
      <c r="W2" s="6" t="s">
        <v>15</v>
      </c>
      <c r="X2" s="5" t="s">
        <v>23</v>
      </c>
      <c r="Y2" s="6" t="s">
        <v>24</v>
      </c>
    </row>
    <row r="3" spans="1:25" ht="20.100000000000001" customHeight="1">
      <c r="A3" s="7">
        <v>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 t="s">
        <v>154</v>
      </c>
      <c r="O3" s="113" t="s">
        <v>154</v>
      </c>
      <c r="P3" s="112"/>
      <c r="Q3" s="112" t="s">
        <v>120</v>
      </c>
      <c r="R3" s="112" t="s">
        <v>154</v>
      </c>
      <c r="S3" s="113" t="s">
        <v>120</v>
      </c>
      <c r="T3" s="112" t="s">
        <v>154</v>
      </c>
      <c r="U3" s="112"/>
      <c r="V3" s="112"/>
      <c r="W3" s="113"/>
      <c r="X3" s="112"/>
      <c r="Y3" s="114"/>
    </row>
    <row r="4" spans="1:25" ht="20.100000000000001" customHeight="1">
      <c r="A4" s="7">
        <v>2</v>
      </c>
      <c r="B4" s="112" t="s">
        <v>120</v>
      </c>
      <c r="C4" s="112" t="s">
        <v>120</v>
      </c>
      <c r="D4" s="112" t="s">
        <v>120</v>
      </c>
      <c r="E4" s="112"/>
      <c r="F4" s="112" t="s">
        <v>120</v>
      </c>
      <c r="G4" s="112"/>
      <c r="H4" s="112"/>
      <c r="I4" s="112"/>
      <c r="J4" s="112"/>
      <c r="K4" s="112"/>
      <c r="L4" s="112"/>
      <c r="M4" s="112"/>
      <c r="N4" s="112"/>
      <c r="O4" s="113"/>
      <c r="P4" s="112" t="s">
        <v>120</v>
      </c>
      <c r="Q4" s="112" t="s">
        <v>120</v>
      </c>
      <c r="R4" s="112"/>
      <c r="S4" s="113" t="s">
        <v>120</v>
      </c>
      <c r="T4" s="112"/>
      <c r="U4" s="112"/>
      <c r="V4" s="112" t="s">
        <v>154</v>
      </c>
      <c r="W4" s="113"/>
      <c r="X4" s="112" t="s">
        <v>154</v>
      </c>
      <c r="Y4" s="113"/>
    </row>
    <row r="5" spans="1:25" ht="20.100000000000001" customHeight="1">
      <c r="A5" s="7">
        <v>3</v>
      </c>
      <c r="B5" s="112"/>
      <c r="C5" s="112" t="s">
        <v>120</v>
      </c>
      <c r="D5" s="112"/>
      <c r="E5" s="112"/>
      <c r="F5" s="112"/>
      <c r="G5" s="112"/>
      <c r="H5" s="112"/>
      <c r="I5" s="112"/>
      <c r="J5" s="112"/>
      <c r="K5" s="112"/>
      <c r="L5" s="112" t="s">
        <v>120</v>
      </c>
      <c r="M5" s="112"/>
      <c r="N5" s="112"/>
      <c r="O5" s="113" t="s">
        <v>154</v>
      </c>
      <c r="P5" s="112" t="s">
        <v>120</v>
      </c>
      <c r="Q5" s="112" t="s">
        <v>120</v>
      </c>
      <c r="R5" s="112"/>
      <c r="S5" s="113" t="s">
        <v>120</v>
      </c>
      <c r="T5" s="112" t="s">
        <v>155</v>
      </c>
      <c r="U5" s="112"/>
      <c r="V5" s="112"/>
      <c r="W5" s="113"/>
      <c r="X5" s="115"/>
      <c r="Y5" s="113" t="s">
        <v>154</v>
      </c>
    </row>
    <row r="6" spans="1:25" ht="20.100000000000001" customHeight="1">
      <c r="A6" s="7">
        <v>4</v>
      </c>
      <c r="B6" s="112"/>
      <c r="C6" s="112"/>
      <c r="D6" s="115"/>
      <c r="E6" s="112"/>
      <c r="F6" s="112"/>
      <c r="G6" s="112"/>
      <c r="H6" s="112" t="s">
        <v>120</v>
      </c>
      <c r="I6" s="112"/>
      <c r="J6" s="112"/>
      <c r="K6" s="112"/>
      <c r="L6" s="112"/>
      <c r="M6" s="112" t="s">
        <v>120</v>
      </c>
      <c r="N6" s="112"/>
      <c r="O6" s="113"/>
      <c r="P6" s="112" t="s">
        <v>120</v>
      </c>
      <c r="Q6" s="112" t="s">
        <v>120</v>
      </c>
      <c r="R6" s="112" t="s">
        <v>156</v>
      </c>
      <c r="S6" s="113"/>
      <c r="T6" s="112"/>
      <c r="U6" s="112"/>
      <c r="V6" s="112"/>
      <c r="W6" s="113" t="s">
        <v>154</v>
      </c>
      <c r="X6" s="112"/>
      <c r="Y6" s="113"/>
    </row>
    <row r="7" spans="1:25" ht="20.100000000000001" customHeight="1">
      <c r="A7" s="7">
        <v>5</v>
      </c>
      <c r="B7" s="112"/>
      <c r="C7" s="112"/>
      <c r="D7" s="112"/>
      <c r="E7" s="112"/>
      <c r="F7" s="112"/>
      <c r="G7" s="112"/>
      <c r="H7" s="112" t="s">
        <v>157</v>
      </c>
      <c r="I7" s="112"/>
      <c r="J7" s="112"/>
      <c r="K7" s="112"/>
      <c r="L7" s="112"/>
      <c r="M7" s="112"/>
      <c r="N7" s="112"/>
      <c r="O7" s="113"/>
      <c r="P7" s="112" t="s">
        <v>120</v>
      </c>
      <c r="Q7" s="112" t="s">
        <v>120</v>
      </c>
      <c r="R7" s="112"/>
      <c r="S7" s="113" t="s">
        <v>120</v>
      </c>
      <c r="T7" s="112" t="s">
        <v>155</v>
      </c>
      <c r="U7" s="112"/>
      <c r="V7" s="112"/>
      <c r="W7" s="113"/>
      <c r="X7" s="112"/>
      <c r="Y7" s="113"/>
    </row>
    <row r="8" spans="1:25" ht="20.100000000000001" customHeight="1">
      <c r="A8" s="7">
        <v>6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 t="s">
        <v>156</v>
      </c>
      <c r="M8" s="112"/>
      <c r="N8" s="112"/>
      <c r="O8" s="113"/>
      <c r="P8" s="112" t="s">
        <v>120</v>
      </c>
      <c r="Q8" s="112" t="s">
        <v>120</v>
      </c>
      <c r="R8" s="112"/>
      <c r="S8" s="113" t="s">
        <v>120</v>
      </c>
      <c r="T8" s="112" t="s">
        <v>154</v>
      </c>
      <c r="U8" s="112"/>
      <c r="V8" s="112"/>
      <c r="W8" s="113"/>
      <c r="X8" s="112"/>
      <c r="Y8" s="113"/>
    </row>
    <row r="9" spans="1:25" ht="20.100000000000001" customHeight="1">
      <c r="A9" s="7">
        <v>7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9"/>
      <c r="P9" s="68"/>
      <c r="Q9" s="68"/>
      <c r="R9" s="68"/>
      <c r="S9" s="69"/>
      <c r="T9" s="68"/>
      <c r="U9" s="68"/>
      <c r="V9" s="68"/>
      <c r="W9" s="69"/>
      <c r="X9" s="68"/>
      <c r="Y9" s="69"/>
    </row>
    <row r="10" spans="1:25" ht="20.100000000000001" customHeight="1">
      <c r="A10" s="7">
        <v>8</v>
      </c>
      <c r="B10" s="112" t="s">
        <v>158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9"/>
      <c r="P10" s="117" t="s">
        <v>160</v>
      </c>
      <c r="Q10" s="68"/>
      <c r="R10" s="68"/>
      <c r="S10" s="69"/>
      <c r="T10" s="117" t="s">
        <v>163</v>
      </c>
      <c r="U10" s="68"/>
      <c r="V10" s="68"/>
      <c r="W10" s="69"/>
      <c r="X10" s="9" t="s">
        <v>164</v>
      </c>
      <c r="Y10" s="113"/>
    </row>
    <row r="11" spans="1:25" ht="20.100000000000001" customHeight="1" thickBot="1">
      <c r="A11" s="7">
        <v>9</v>
      </c>
      <c r="B11" s="116" t="s">
        <v>159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9"/>
      <c r="P11" s="119" t="s">
        <v>161</v>
      </c>
      <c r="Q11" s="68"/>
      <c r="R11" s="68"/>
      <c r="S11" s="69"/>
      <c r="T11" s="68"/>
      <c r="U11" s="68"/>
      <c r="V11" s="68"/>
      <c r="W11" s="69"/>
      <c r="X11" s="9" t="s">
        <v>165</v>
      </c>
      <c r="Y11" s="113"/>
    </row>
    <row r="12" spans="1:25" s="4" customFormat="1" ht="20.100000000000001" customHeight="1">
      <c r="A12" s="16">
        <v>10</v>
      </c>
      <c r="B12" s="76"/>
      <c r="C12" s="122" t="s">
        <v>168</v>
      </c>
      <c r="D12" s="123"/>
      <c r="E12" s="123"/>
      <c r="F12" s="124"/>
      <c r="G12" s="124"/>
      <c r="H12" s="124"/>
      <c r="I12" s="124"/>
      <c r="J12" s="124"/>
      <c r="K12" s="125"/>
      <c r="L12" s="5"/>
      <c r="M12" s="5"/>
      <c r="N12" s="5"/>
      <c r="O12" s="6"/>
      <c r="P12" s="118" t="s">
        <v>162</v>
      </c>
      <c r="Q12" s="5"/>
      <c r="R12" s="5"/>
      <c r="S12" s="6"/>
      <c r="T12" s="76"/>
      <c r="U12" s="5"/>
      <c r="V12" s="5"/>
      <c r="W12" s="6"/>
      <c r="X12" s="120" t="s">
        <v>166</v>
      </c>
      <c r="Y12" s="121"/>
    </row>
    <row r="13" spans="1:25" ht="20.100000000000001" customHeight="1">
      <c r="A13" s="7">
        <v>11</v>
      </c>
      <c r="B13" s="68"/>
      <c r="C13" s="126" t="s">
        <v>169</v>
      </c>
      <c r="D13" s="112"/>
      <c r="E13" s="112"/>
      <c r="F13" s="112"/>
      <c r="G13" s="112"/>
      <c r="H13" s="112"/>
      <c r="I13" s="112"/>
      <c r="J13" s="112"/>
      <c r="K13" s="127"/>
      <c r="L13" s="68"/>
      <c r="M13" s="68"/>
      <c r="N13" s="68"/>
      <c r="O13" s="69"/>
      <c r="P13" s="68"/>
      <c r="Q13" s="68"/>
      <c r="R13" s="68"/>
      <c r="S13" s="69"/>
      <c r="T13" s="68"/>
      <c r="U13" s="68"/>
      <c r="V13" s="68"/>
      <c r="W13" s="69"/>
      <c r="X13" s="68"/>
      <c r="Y13" s="69"/>
    </row>
    <row r="14" spans="1:25" ht="20.100000000000001" customHeight="1">
      <c r="A14" s="7">
        <v>12</v>
      </c>
      <c r="B14" s="68"/>
      <c r="C14" s="128" t="s">
        <v>167</v>
      </c>
      <c r="D14" s="112"/>
      <c r="E14" s="112"/>
      <c r="F14" s="112"/>
      <c r="G14" s="112"/>
      <c r="H14" s="112"/>
      <c r="I14" s="112"/>
      <c r="J14" s="112"/>
      <c r="K14" s="127"/>
      <c r="L14" s="68"/>
      <c r="M14" s="68"/>
      <c r="N14" s="68"/>
      <c r="O14" s="69"/>
      <c r="P14" s="68"/>
      <c r="Q14" s="68"/>
      <c r="R14" s="68"/>
      <c r="S14" s="69"/>
      <c r="T14" s="68"/>
      <c r="U14" s="68"/>
      <c r="V14" s="68"/>
      <c r="W14" s="69"/>
      <c r="X14" s="68"/>
      <c r="Y14" s="69"/>
    </row>
    <row r="15" spans="1:25" ht="20.100000000000001" customHeight="1">
      <c r="A15" s="7">
        <v>13</v>
      </c>
      <c r="B15" s="68"/>
      <c r="C15" s="128" t="s">
        <v>170</v>
      </c>
      <c r="D15" s="112"/>
      <c r="E15" s="112"/>
      <c r="F15" s="112"/>
      <c r="G15" s="112"/>
      <c r="H15" s="112"/>
      <c r="I15" s="112"/>
      <c r="J15" s="112"/>
      <c r="K15" s="127"/>
      <c r="L15" s="68"/>
      <c r="M15" s="68"/>
      <c r="N15" s="68"/>
      <c r="O15" s="69"/>
      <c r="P15" s="68"/>
      <c r="Q15" s="68"/>
      <c r="R15" s="68"/>
      <c r="S15" s="69"/>
      <c r="T15" s="68"/>
      <c r="U15" s="68"/>
      <c r="V15" s="68"/>
      <c r="W15" s="69"/>
      <c r="X15" s="68"/>
      <c r="Y15" s="69"/>
    </row>
    <row r="16" spans="1:25" ht="20.100000000000001" customHeight="1">
      <c r="A16" s="7">
        <v>14</v>
      </c>
      <c r="B16" s="68"/>
      <c r="C16" s="128" t="s">
        <v>171</v>
      </c>
      <c r="D16" s="112"/>
      <c r="E16" s="112"/>
      <c r="F16" s="112"/>
      <c r="G16" s="112"/>
      <c r="H16" s="112"/>
      <c r="I16" s="112"/>
      <c r="J16" s="112"/>
      <c r="K16" s="127"/>
      <c r="L16" s="68"/>
      <c r="M16" s="68"/>
      <c r="N16" s="68"/>
      <c r="O16" s="69"/>
      <c r="P16" s="68"/>
      <c r="Q16" s="68"/>
      <c r="R16" s="68"/>
      <c r="S16" s="69"/>
      <c r="T16" s="68"/>
      <c r="U16" s="68"/>
      <c r="V16" s="68"/>
      <c r="W16" s="69"/>
      <c r="X16" s="68"/>
      <c r="Y16" s="69"/>
    </row>
    <row r="17" spans="1:25" ht="20.100000000000001" customHeight="1">
      <c r="A17" s="7">
        <v>15</v>
      </c>
      <c r="B17" s="68"/>
      <c r="C17" s="128" t="s">
        <v>172</v>
      </c>
      <c r="D17" s="112"/>
      <c r="E17" s="112"/>
      <c r="F17" s="112"/>
      <c r="G17" s="112"/>
      <c r="H17" s="112"/>
      <c r="I17" s="112"/>
      <c r="J17" s="112"/>
      <c r="K17" s="127"/>
      <c r="L17" s="68"/>
      <c r="M17" s="68"/>
      <c r="N17" s="68"/>
      <c r="O17" s="69"/>
      <c r="P17" s="68"/>
      <c r="Q17" s="68"/>
      <c r="R17" s="68"/>
      <c r="S17" s="69"/>
      <c r="T17" s="68"/>
      <c r="U17" s="68"/>
      <c r="V17" s="68"/>
      <c r="W17" s="69"/>
      <c r="X17" s="68"/>
      <c r="Y17" s="69"/>
    </row>
    <row r="18" spans="1:25" ht="20.100000000000001" customHeight="1">
      <c r="A18" s="7">
        <v>16</v>
      </c>
      <c r="B18" s="68"/>
      <c r="C18" s="128" t="s">
        <v>173</v>
      </c>
      <c r="D18" s="112"/>
      <c r="E18" s="112"/>
      <c r="F18" s="112"/>
      <c r="G18" s="112"/>
      <c r="H18" s="112"/>
      <c r="I18" s="112"/>
      <c r="J18" s="112"/>
      <c r="K18" s="127"/>
      <c r="L18" s="68"/>
      <c r="M18" s="68"/>
      <c r="N18" s="68"/>
      <c r="O18" s="69"/>
      <c r="P18" s="68"/>
      <c r="Q18" s="68"/>
      <c r="R18" s="68"/>
      <c r="S18" s="69"/>
      <c r="T18" s="68"/>
      <c r="U18" s="68"/>
      <c r="V18" s="68"/>
      <c r="W18" s="69"/>
      <c r="X18" s="68"/>
      <c r="Y18" s="69"/>
    </row>
    <row r="19" spans="1:25" ht="20.100000000000001" customHeight="1">
      <c r="A19" s="7">
        <v>17</v>
      </c>
      <c r="B19" s="68"/>
      <c r="C19" s="128" t="s">
        <v>174</v>
      </c>
      <c r="D19" s="112"/>
      <c r="E19" s="112"/>
      <c r="F19" s="112"/>
      <c r="G19" s="112"/>
      <c r="H19" s="112"/>
      <c r="I19" s="112"/>
      <c r="J19" s="112"/>
      <c r="K19" s="127"/>
      <c r="L19" s="68"/>
      <c r="M19" s="68"/>
      <c r="N19" s="68"/>
      <c r="O19" s="69"/>
      <c r="P19" s="68"/>
      <c r="Q19" s="68"/>
      <c r="R19" s="68"/>
      <c r="S19" s="69"/>
      <c r="T19" s="68"/>
      <c r="U19" s="68"/>
      <c r="V19" s="68"/>
      <c r="W19" s="69"/>
      <c r="X19" s="68"/>
      <c r="Y19" s="69"/>
    </row>
    <row r="20" spans="1:25" ht="20.100000000000001" customHeight="1">
      <c r="A20" s="7">
        <v>18</v>
      </c>
      <c r="B20" s="68"/>
      <c r="C20" s="128" t="s">
        <v>175</v>
      </c>
      <c r="D20" s="112"/>
      <c r="E20" s="115"/>
      <c r="F20" s="112"/>
      <c r="G20" s="112"/>
      <c r="H20" s="112"/>
      <c r="I20" s="112"/>
      <c r="J20" s="112"/>
      <c r="K20" s="127"/>
      <c r="L20" s="68"/>
      <c r="M20" s="68"/>
      <c r="N20" s="68"/>
      <c r="O20" s="69"/>
      <c r="P20" s="68"/>
      <c r="Q20" s="68"/>
      <c r="R20" s="68"/>
      <c r="S20" s="69"/>
      <c r="T20" s="68"/>
      <c r="U20" s="68"/>
      <c r="V20" s="68"/>
      <c r="W20" s="69"/>
      <c r="X20" s="68"/>
      <c r="Y20" s="69"/>
    </row>
    <row r="21" spans="1:25" ht="20.100000000000001" customHeight="1">
      <c r="A21" s="7">
        <v>19</v>
      </c>
      <c r="B21" s="68"/>
      <c r="C21" s="128" t="s">
        <v>176</v>
      </c>
      <c r="D21" s="112"/>
      <c r="E21" s="115"/>
      <c r="F21" s="112"/>
      <c r="G21" s="112"/>
      <c r="H21" s="112"/>
      <c r="I21" s="112"/>
      <c r="J21" s="112"/>
      <c r="K21" s="127"/>
      <c r="L21" s="68"/>
      <c r="M21" s="68"/>
      <c r="N21" s="68"/>
      <c r="O21" s="69"/>
      <c r="P21" s="68"/>
      <c r="Q21" s="68"/>
      <c r="R21" s="68"/>
      <c r="S21" s="69"/>
      <c r="T21" s="68"/>
      <c r="U21" s="68"/>
      <c r="V21" s="68"/>
      <c r="W21" s="69"/>
      <c r="X21" s="68"/>
      <c r="Y21" s="69"/>
    </row>
    <row r="22" spans="1:25" s="4" customFormat="1" ht="20.100000000000001" customHeight="1">
      <c r="A22" s="16">
        <v>20</v>
      </c>
      <c r="B22" s="76"/>
      <c r="C22" s="128" t="s">
        <v>177</v>
      </c>
      <c r="D22" s="112"/>
      <c r="E22" s="115"/>
      <c r="F22" s="112"/>
      <c r="G22" s="112"/>
      <c r="H22" s="112"/>
      <c r="I22" s="112"/>
      <c r="J22" s="112"/>
      <c r="K22" s="127"/>
      <c r="L22" s="5"/>
      <c r="M22" s="5"/>
      <c r="N22" s="5"/>
      <c r="O22" s="6"/>
      <c r="P22" s="76"/>
      <c r="Q22" s="5"/>
      <c r="R22" s="5"/>
      <c r="S22" s="6"/>
      <c r="T22" s="76"/>
      <c r="U22" s="5"/>
      <c r="V22" s="5"/>
      <c r="W22" s="6"/>
      <c r="X22" s="76"/>
      <c r="Y22" s="6"/>
    </row>
    <row r="23" spans="1:25" ht="20.100000000000001" customHeight="1">
      <c r="A23" s="7">
        <v>21</v>
      </c>
      <c r="B23" s="68"/>
      <c r="C23" s="128" t="s">
        <v>178</v>
      </c>
      <c r="D23" s="112"/>
      <c r="E23" s="115"/>
      <c r="F23" s="112"/>
      <c r="G23" s="112"/>
      <c r="H23" s="112"/>
      <c r="I23" s="112"/>
      <c r="J23" s="112"/>
      <c r="K23" s="127"/>
      <c r="L23" s="68"/>
      <c r="M23" s="68"/>
      <c r="N23" s="68"/>
      <c r="O23" s="69"/>
      <c r="P23" s="68"/>
      <c r="Q23" s="68"/>
      <c r="R23" s="68"/>
      <c r="S23" s="69"/>
      <c r="T23" s="68"/>
      <c r="U23" s="68"/>
      <c r="V23" s="68"/>
      <c r="W23" s="69"/>
      <c r="X23" s="68"/>
      <c r="Y23" s="69"/>
    </row>
    <row r="24" spans="1:25" ht="20.100000000000001" customHeight="1">
      <c r="A24" s="7">
        <v>22</v>
      </c>
      <c r="B24" s="68"/>
      <c r="C24" s="128" t="s">
        <v>179</v>
      </c>
      <c r="D24" s="112"/>
      <c r="E24" s="112"/>
      <c r="F24" s="112"/>
      <c r="G24" s="112"/>
      <c r="H24" s="112"/>
      <c r="I24" s="112"/>
      <c r="J24" s="112"/>
      <c r="K24" s="127"/>
      <c r="L24" s="68"/>
      <c r="M24" s="68"/>
      <c r="N24" s="68"/>
      <c r="O24" s="69"/>
      <c r="P24" s="68"/>
      <c r="Q24" s="68"/>
      <c r="R24" s="68"/>
      <c r="S24" s="69"/>
      <c r="T24" s="68"/>
      <c r="U24" s="68"/>
      <c r="V24" s="68"/>
      <c r="W24" s="69"/>
      <c r="X24" s="68"/>
      <c r="Y24" s="69"/>
    </row>
    <row r="25" spans="1:25" ht="20.100000000000001" customHeight="1" thickBot="1">
      <c r="A25" s="7">
        <v>23</v>
      </c>
      <c r="B25" s="68"/>
      <c r="C25" s="129" t="s">
        <v>180</v>
      </c>
      <c r="D25" s="130"/>
      <c r="E25" s="130"/>
      <c r="F25" s="130"/>
      <c r="G25" s="130"/>
      <c r="H25" s="130"/>
      <c r="I25" s="130"/>
      <c r="J25" s="130"/>
      <c r="K25" s="131"/>
      <c r="L25" s="68"/>
      <c r="M25" s="68"/>
      <c r="N25" s="68"/>
      <c r="O25" s="69"/>
      <c r="P25" s="68"/>
      <c r="Q25" s="68"/>
      <c r="R25" s="68"/>
      <c r="S25" s="69"/>
      <c r="T25" s="68"/>
      <c r="U25" s="68"/>
      <c r="V25" s="68"/>
      <c r="W25" s="69"/>
      <c r="X25" s="68"/>
      <c r="Y25" s="69"/>
    </row>
    <row r="26" spans="1:25" ht="20.100000000000001" customHeight="1">
      <c r="A26" s="7">
        <v>24</v>
      </c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9"/>
      <c r="P26" s="68"/>
      <c r="Q26" s="68"/>
      <c r="R26" s="68"/>
      <c r="S26" s="69"/>
      <c r="T26" s="68"/>
      <c r="U26" s="68"/>
      <c r="V26" s="68"/>
      <c r="W26" s="69"/>
      <c r="X26" s="68"/>
      <c r="Y26" s="69"/>
    </row>
    <row r="27" spans="1:25" ht="20.100000000000001" customHeight="1">
      <c r="A27" s="7">
        <v>25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9"/>
      <c r="P27" s="68"/>
      <c r="Q27" s="68"/>
      <c r="R27" s="68"/>
      <c r="S27" s="69"/>
      <c r="T27" s="68"/>
      <c r="U27" s="68"/>
      <c r="V27" s="68"/>
      <c r="W27" s="69"/>
      <c r="X27" s="68"/>
      <c r="Y27" s="69"/>
    </row>
    <row r="28" spans="1:25" ht="20.100000000000001" customHeight="1">
      <c r="A28" s="7">
        <v>26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68"/>
      <c r="Q28" s="68"/>
      <c r="R28" s="68"/>
      <c r="S28" s="69"/>
      <c r="T28" s="68"/>
      <c r="U28" s="68"/>
      <c r="V28" s="68"/>
      <c r="W28" s="69"/>
      <c r="X28" s="68"/>
      <c r="Y28" s="69"/>
    </row>
    <row r="29" spans="1:25" ht="20.100000000000001" hidden="1" customHeight="1">
      <c r="A29" s="7">
        <v>27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9"/>
      <c r="P29" s="68"/>
      <c r="Q29" s="68"/>
      <c r="R29" s="68"/>
      <c r="S29" s="69"/>
      <c r="T29" s="68"/>
      <c r="U29" s="68"/>
      <c r="V29" s="68"/>
      <c r="W29" s="69"/>
      <c r="X29" s="68"/>
      <c r="Y29" s="69"/>
    </row>
    <row r="30" spans="1:25" ht="20.100000000000001" hidden="1" customHeight="1">
      <c r="A30" s="7">
        <v>28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9"/>
      <c r="P30" s="68"/>
      <c r="Q30" s="68"/>
      <c r="R30" s="68"/>
      <c r="S30" s="69"/>
      <c r="T30" s="68"/>
      <c r="U30" s="68"/>
      <c r="V30" s="68"/>
      <c r="W30" s="69"/>
      <c r="X30" s="68"/>
      <c r="Y30" s="69"/>
    </row>
    <row r="31" spans="1:25" ht="20.100000000000001" hidden="1" customHeight="1">
      <c r="A31" s="7">
        <v>29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9"/>
      <c r="P31" s="68"/>
      <c r="Q31" s="68"/>
      <c r="R31" s="68"/>
      <c r="S31" s="69"/>
      <c r="T31" s="68"/>
      <c r="U31" s="68"/>
      <c r="V31" s="68"/>
      <c r="W31" s="69"/>
      <c r="X31" s="68"/>
      <c r="Y31" s="69"/>
    </row>
    <row r="32" spans="1:25" s="4" customFormat="1" ht="20.100000000000001" hidden="1" customHeight="1">
      <c r="A32" s="16">
        <v>30</v>
      </c>
      <c r="B32" s="76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6"/>
      <c r="P32" s="76"/>
      <c r="Q32" s="5"/>
      <c r="R32" s="5"/>
      <c r="S32" s="6"/>
      <c r="T32" s="76"/>
      <c r="U32" s="5"/>
      <c r="V32" s="5"/>
      <c r="W32" s="6"/>
      <c r="X32" s="76"/>
      <c r="Y32" s="6"/>
    </row>
    <row r="33" spans="1:25" ht="20.100000000000001" hidden="1" customHeight="1">
      <c r="A33" s="12">
        <v>31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9"/>
      <c r="P33" s="68"/>
      <c r="Q33" s="68"/>
      <c r="R33" s="68"/>
      <c r="S33" s="69"/>
      <c r="T33" s="68"/>
      <c r="U33" s="68"/>
      <c r="V33" s="68"/>
      <c r="W33" s="69"/>
      <c r="X33" s="68"/>
      <c r="Y33" s="69"/>
    </row>
    <row r="34" spans="1:25" ht="20.100000000000001" hidden="1" customHeight="1">
      <c r="A34" s="12">
        <v>32</v>
      </c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68"/>
      <c r="Q34" s="68"/>
      <c r="R34" s="68"/>
      <c r="S34" s="69"/>
      <c r="T34" s="68"/>
      <c r="U34" s="68"/>
      <c r="V34" s="68"/>
      <c r="W34" s="69"/>
      <c r="X34" s="68"/>
      <c r="Y34" s="69"/>
    </row>
    <row r="35" spans="1:25" ht="20.100000000000001" hidden="1" customHeight="1">
      <c r="A35" s="12">
        <v>33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9"/>
      <c r="P35" s="68"/>
      <c r="Q35" s="68"/>
      <c r="R35" s="68"/>
      <c r="S35" s="69"/>
      <c r="T35" s="68"/>
      <c r="U35" s="68"/>
      <c r="V35" s="68"/>
      <c r="W35" s="69"/>
      <c r="X35" s="68"/>
      <c r="Y35" s="69"/>
    </row>
    <row r="36" spans="1:25" ht="20.100000000000001" hidden="1" customHeight="1">
      <c r="A36" s="12">
        <v>34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9"/>
      <c r="P36" s="68"/>
      <c r="Q36" s="68"/>
      <c r="R36" s="68"/>
      <c r="S36" s="69"/>
      <c r="T36" s="68"/>
      <c r="U36" s="68"/>
      <c r="V36" s="68"/>
      <c r="W36" s="69"/>
      <c r="X36" s="68"/>
      <c r="Y36" s="69"/>
    </row>
    <row r="37" spans="1:25" ht="20.100000000000001" hidden="1" customHeight="1">
      <c r="A37" s="12">
        <v>35</v>
      </c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9"/>
      <c r="P37" s="68"/>
      <c r="Q37" s="68"/>
      <c r="R37" s="68"/>
      <c r="S37" s="69"/>
      <c r="T37" s="68"/>
      <c r="U37" s="68"/>
      <c r="V37" s="68"/>
      <c r="W37" s="69"/>
      <c r="X37" s="68"/>
      <c r="Y37" s="69"/>
    </row>
    <row r="38" spans="1:25" ht="20.100000000000001" hidden="1" customHeight="1">
      <c r="A38" s="12">
        <v>36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9"/>
      <c r="P38" s="68"/>
      <c r="Q38" s="68"/>
      <c r="R38" s="68"/>
      <c r="S38" s="69"/>
      <c r="T38" s="68"/>
      <c r="U38" s="68"/>
      <c r="V38" s="68"/>
      <c r="W38" s="69"/>
      <c r="X38" s="68"/>
      <c r="Y38" s="69"/>
    </row>
    <row r="39" spans="1:25" ht="20.100000000000001" hidden="1" customHeight="1">
      <c r="A39" s="12">
        <v>37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9"/>
      <c r="P39" s="68"/>
      <c r="Q39" s="68"/>
      <c r="R39" s="68"/>
      <c r="S39" s="69"/>
      <c r="T39" s="68"/>
      <c r="U39" s="68"/>
      <c r="V39" s="68"/>
      <c r="W39" s="69"/>
      <c r="X39" s="68"/>
      <c r="Y39" s="69"/>
    </row>
    <row r="40" spans="1:25" ht="20.100000000000001" hidden="1" customHeight="1">
      <c r="A40" s="12">
        <v>38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68"/>
      <c r="Q40" s="68"/>
      <c r="R40" s="68"/>
      <c r="S40" s="69"/>
      <c r="T40" s="68"/>
      <c r="U40" s="68"/>
      <c r="V40" s="68"/>
      <c r="W40" s="69"/>
      <c r="X40" s="68"/>
      <c r="Y40" s="69"/>
    </row>
    <row r="41" spans="1:25" ht="20.100000000000001" hidden="1" customHeight="1">
      <c r="A41" s="12">
        <v>39</v>
      </c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9"/>
      <c r="P41" s="68"/>
      <c r="Q41" s="68"/>
      <c r="R41" s="68"/>
      <c r="S41" s="69"/>
      <c r="T41" s="68"/>
      <c r="U41" s="68"/>
      <c r="V41" s="68"/>
      <c r="W41" s="69"/>
      <c r="X41" s="68"/>
      <c r="Y41" s="69"/>
    </row>
    <row r="42" spans="1:25" s="4" customFormat="1" ht="20.100000000000001" hidden="1" customHeight="1">
      <c r="A42" s="18">
        <v>40</v>
      </c>
      <c r="B42" s="7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6"/>
      <c r="P42" s="76"/>
      <c r="Q42" s="5"/>
      <c r="R42" s="5"/>
      <c r="S42" s="6"/>
      <c r="T42" s="76"/>
      <c r="U42" s="5"/>
      <c r="V42" s="5"/>
      <c r="W42" s="6"/>
      <c r="X42" s="76"/>
      <c r="Y42" s="6"/>
    </row>
    <row r="43" spans="1:25" ht="20.100000000000001" hidden="1" customHeight="1">
      <c r="A43" s="12">
        <v>41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9"/>
      <c r="P43" s="68"/>
      <c r="Q43" s="68"/>
      <c r="R43" s="68"/>
      <c r="S43" s="69"/>
      <c r="T43" s="68"/>
      <c r="U43" s="68"/>
      <c r="V43" s="68"/>
      <c r="W43" s="69"/>
      <c r="X43" s="68"/>
      <c r="Y43" s="69"/>
    </row>
    <row r="44" spans="1:25" ht="20.100000000000001" hidden="1" customHeight="1">
      <c r="A44" s="12">
        <v>42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9"/>
      <c r="P44" s="68"/>
      <c r="Q44" s="68"/>
      <c r="R44" s="68"/>
      <c r="S44" s="69"/>
      <c r="T44" s="68"/>
      <c r="U44" s="68"/>
      <c r="V44" s="68"/>
      <c r="W44" s="69"/>
      <c r="X44" s="68"/>
      <c r="Y44" s="69"/>
    </row>
    <row r="45" spans="1:25" ht="20.100000000000001" hidden="1" customHeight="1">
      <c r="A45" s="12">
        <v>43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9"/>
      <c r="P45" s="68"/>
      <c r="Q45" s="68"/>
      <c r="R45" s="68"/>
      <c r="S45" s="69"/>
      <c r="T45" s="68"/>
      <c r="U45" s="68"/>
      <c r="V45" s="68"/>
      <c r="W45" s="69"/>
      <c r="X45" s="68"/>
      <c r="Y45" s="69"/>
    </row>
    <row r="46" spans="1:25" ht="20.100000000000001" hidden="1" customHeight="1">
      <c r="A46" s="12">
        <v>44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68"/>
      <c r="Q46" s="68"/>
      <c r="R46" s="68"/>
      <c r="S46" s="69"/>
      <c r="T46" s="68"/>
      <c r="U46" s="68"/>
      <c r="V46" s="68"/>
      <c r="W46" s="69"/>
      <c r="X46" s="68"/>
      <c r="Y46" s="69"/>
    </row>
    <row r="47" spans="1:25" ht="20.100000000000001" hidden="1" customHeight="1">
      <c r="A47" s="12">
        <v>45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9"/>
      <c r="P47" s="68"/>
      <c r="Q47" s="68"/>
      <c r="R47" s="68"/>
      <c r="S47" s="69"/>
      <c r="T47" s="68"/>
      <c r="U47" s="68"/>
      <c r="V47" s="68"/>
      <c r="W47" s="69"/>
      <c r="X47" s="68"/>
      <c r="Y47" s="69"/>
    </row>
    <row r="48" spans="1:25" ht="20.100000000000001" hidden="1" customHeight="1">
      <c r="A48" s="12">
        <v>46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9"/>
      <c r="P48" s="68"/>
      <c r="Q48" s="68"/>
      <c r="R48" s="68"/>
      <c r="S48" s="69"/>
      <c r="T48" s="68"/>
      <c r="U48" s="68"/>
      <c r="V48" s="68"/>
      <c r="W48" s="69"/>
      <c r="X48" s="68"/>
      <c r="Y48" s="69"/>
    </row>
    <row r="49" spans="1:25" ht="20.100000000000001" hidden="1" customHeight="1">
      <c r="A49" s="12">
        <v>47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9"/>
      <c r="P49" s="68"/>
      <c r="Q49" s="68"/>
      <c r="R49" s="68"/>
      <c r="S49" s="69"/>
      <c r="T49" s="68"/>
      <c r="U49" s="68"/>
      <c r="V49" s="68"/>
      <c r="W49" s="69"/>
      <c r="X49" s="68"/>
      <c r="Y49" s="69"/>
    </row>
    <row r="50" spans="1:25" ht="20.100000000000001" hidden="1" customHeight="1">
      <c r="A50" s="12">
        <v>48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9"/>
      <c r="P50" s="68"/>
      <c r="Q50" s="68"/>
      <c r="R50" s="68"/>
      <c r="S50" s="69"/>
      <c r="T50" s="68"/>
      <c r="U50" s="68"/>
      <c r="V50" s="68"/>
      <c r="W50" s="69"/>
      <c r="X50" s="68"/>
      <c r="Y50" s="69"/>
    </row>
    <row r="51" spans="1:25" ht="20.100000000000001" hidden="1" customHeight="1">
      <c r="A51" s="12">
        <v>49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9"/>
      <c r="P51" s="68"/>
      <c r="Q51" s="68"/>
      <c r="R51" s="68"/>
      <c r="S51" s="69"/>
      <c r="T51" s="68"/>
      <c r="U51" s="68"/>
      <c r="V51" s="68"/>
      <c r="W51" s="69"/>
      <c r="X51" s="68"/>
      <c r="Y51" s="69"/>
    </row>
    <row r="52" spans="1:25" s="4" customFormat="1" ht="20.100000000000001" hidden="1" customHeight="1">
      <c r="A52" s="18">
        <v>50</v>
      </c>
      <c r="B52" s="7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"/>
      <c r="P52" s="76"/>
      <c r="Q52" s="5"/>
      <c r="R52" s="5"/>
      <c r="S52" s="6"/>
      <c r="T52" s="76"/>
      <c r="U52" s="5"/>
      <c r="V52" s="5"/>
      <c r="W52" s="6"/>
      <c r="X52" s="76"/>
      <c r="Y52" s="6"/>
    </row>
    <row r="53" spans="1:25" ht="20.100000000000001" hidden="1" customHeight="1">
      <c r="A53" s="12">
        <v>51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9"/>
      <c r="P53" s="68"/>
      <c r="Q53" s="68"/>
      <c r="R53" s="68"/>
      <c r="S53" s="69"/>
      <c r="T53" s="68"/>
      <c r="U53" s="68"/>
      <c r="V53" s="68"/>
      <c r="W53" s="69"/>
      <c r="X53" s="68"/>
      <c r="Y53" s="69"/>
    </row>
    <row r="54" spans="1:25" ht="20.100000000000001" hidden="1" customHeight="1">
      <c r="A54" s="12">
        <v>52</v>
      </c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9"/>
      <c r="P54" s="68"/>
      <c r="Q54" s="68"/>
      <c r="R54" s="68"/>
      <c r="S54" s="69"/>
      <c r="T54" s="68"/>
      <c r="U54" s="68"/>
      <c r="V54" s="68"/>
      <c r="W54" s="69"/>
      <c r="X54" s="68"/>
      <c r="Y54" s="69"/>
    </row>
    <row r="55" spans="1:25" ht="20.100000000000001" hidden="1" customHeight="1">
      <c r="A55" s="12">
        <v>53</v>
      </c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9"/>
      <c r="P55" s="68"/>
      <c r="Q55" s="68"/>
      <c r="R55" s="68"/>
      <c r="S55" s="69"/>
      <c r="T55" s="68"/>
      <c r="U55" s="68"/>
      <c r="V55" s="68"/>
      <c r="W55" s="69"/>
      <c r="X55" s="68"/>
      <c r="Y55" s="69"/>
    </row>
    <row r="56" spans="1:25" ht="20.100000000000001" hidden="1" customHeight="1">
      <c r="A56" s="12">
        <v>54</v>
      </c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9"/>
      <c r="P56" s="68"/>
      <c r="Q56" s="68"/>
      <c r="R56" s="68"/>
      <c r="S56" s="69"/>
      <c r="T56" s="68"/>
      <c r="U56" s="68"/>
      <c r="V56" s="68"/>
      <c r="W56" s="69"/>
      <c r="X56" s="68"/>
      <c r="Y56" s="69"/>
    </row>
    <row r="57" spans="1:25" ht="20.100000000000001" hidden="1" customHeight="1">
      <c r="A57" s="12">
        <v>55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9"/>
      <c r="P57" s="68"/>
      <c r="Q57" s="68"/>
      <c r="R57" s="68"/>
      <c r="S57" s="69"/>
      <c r="T57" s="68"/>
      <c r="U57" s="68"/>
      <c r="V57" s="68"/>
      <c r="W57" s="69"/>
      <c r="X57" s="68"/>
      <c r="Y57" s="69"/>
    </row>
    <row r="58" spans="1:25" ht="20.100000000000001" hidden="1" customHeight="1">
      <c r="A58" s="12">
        <v>56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9"/>
      <c r="P58" s="68"/>
      <c r="Q58" s="68"/>
      <c r="R58" s="68"/>
      <c r="S58" s="69"/>
      <c r="T58" s="68"/>
      <c r="U58" s="68"/>
      <c r="V58" s="68"/>
      <c r="W58" s="69"/>
      <c r="X58" s="68"/>
      <c r="Y58" s="69"/>
    </row>
    <row r="59" spans="1:25" ht="20.100000000000001" hidden="1" customHeight="1">
      <c r="A59" s="12">
        <v>57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9"/>
      <c r="P59" s="68"/>
      <c r="Q59" s="68"/>
      <c r="R59" s="68"/>
      <c r="S59" s="69"/>
      <c r="T59" s="68"/>
      <c r="U59" s="68"/>
      <c r="V59" s="68"/>
      <c r="W59" s="69"/>
      <c r="X59" s="68"/>
      <c r="Y59" s="69"/>
    </row>
    <row r="60" spans="1:25" ht="20.100000000000001" hidden="1" customHeight="1">
      <c r="A60" s="12">
        <v>58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9"/>
      <c r="P60" s="68"/>
      <c r="Q60" s="68"/>
      <c r="R60" s="68"/>
      <c r="S60" s="69"/>
      <c r="T60" s="68"/>
      <c r="U60" s="68"/>
      <c r="V60" s="68"/>
      <c r="W60" s="69"/>
      <c r="X60" s="68"/>
      <c r="Y60" s="69"/>
    </row>
    <row r="61" spans="1:25" ht="20.100000000000001" hidden="1" customHeight="1">
      <c r="A61" s="12">
        <v>59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9"/>
      <c r="P61" s="68"/>
      <c r="Q61" s="68"/>
      <c r="R61" s="68"/>
      <c r="S61" s="69"/>
      <c r="T61" s="68"/>
      <c r="U61" s="68"/>
      <c r="V61" s="68"/>
      <c r="W61" s="69"/>
      <c r="X61" s="68"/>
      <c r="Y61" s="69"/>
    </row>
    <row r="62" spans="1:25" s="31" customFormat="1" ht="20.100000000000001" hidden="1" customHeight="1" thickBot="1">
      <c r="A62" s="32">
        <v>60</v>
      </c>
      <c r="B62" s="7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9"/>
      <c r="P62" s="77"/>
      <c r="Q62" s="28"/>
      <c r="R62" s="28"/>
      <c r="S62" s="29"/>
      <c r="T62" s="77"/>
      <c r="U62" s="28"/>
      <c r="V62" s="28"/>
      <c r="W62" s="29"/>
      <c r="X62" s="77"/>
      <c r="Y62" s="29"/>
    </row>
    <row r="63" spans="1:25" ht="20.100000000000001" hidden="1" customHeight="1">
      <c r="A63" s="7">
        <v>61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9"/>
      <c r="P63" s="68"/>
      <c r="Q63" s="68"/>
      <c r="R63" s="68"/>
      <c r="S63" s="69"/>
      <c r="T63" s="68"/>
      <c r="U63" s="68"/>
      <c r="V63" s="68"/>
      <c r="W63" s="69"/>
      <c r="X63" s="68"/>
      <c r="Y63" s="69"/>
    </row>
    <row r="64" spans="1:25" ht="20.100000000000001" hidden="1" customHeight="1">
      <c r="A64" s="7">
        <v>62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9"/>
      <c r="P64" s="68"/>
      <c r="Q64" s="68"/>
      <c r="R64" s="68"/>
      <c r="S64" s="69"/>
      <c r="T64" s="68"/>
      <c r="U64" s="68"/>
      <c r="V64" s="68"/>
      <c r="W64" s="69"/>
      <c r="X64" s="68"/>
      <c r="Y64" s="69"/>
    </row>
    <row r="65" spans="1:25" ht="20.100000000000001" hidden="1" customHeight="1">
      <c r="A65" s="7">
        <v>63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9"/>
      <c r="P65" s="68"/>
      <c r="Q65" s="68"/>
      <c r="R65" s="68"/>
      <c r="S65" s="69"/>
      <c r="T65" s="68"/>
      <c r="U65" s="68"/>
      <c r="V65" s="68"/>
      <c r="W65" s="69"/>
      <c r="X65" s="68"/>
      <c r="Y65" s="69"/>
    </row>
    <row r="66" spans="1:25" ht="20.100000000000001" hidden="1" customHeight="1">
      <c r="A66" s="7">
        <v>64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9"/>
      <c r="P66" s="68"/>
      <c r="Q66" s="68"/>
      <c r="R66" s="68"/>
      <c r="S66" s="69"/>
      <c r="T66" s="68"/>
      <c r="U66" s="68"/>
      <c r="V66" s="68"/>
      <c r="W66" s="69"/>
      <c r="X66" s="68"/>
      <c r="Y66" s="69"/>
    </row>
    <row r="67" spans="1:25" ht="20.100000000000001" hidden="1" customHeight="1">
      <c r="A67" s="7">
        <v>65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9"/>
      <c r="P67" s="68"/>
      <c r="Q67" s="68"/>
      <c r="R67" s="68"/>
      <c r="S67" s="69"/>
      <c r="T67" s="68"/>
      <c r="U67" s="68"/>
      <c r="V67" s="68"/>
      <c r="W67" s="69"/>
      <c r="X67" s="68"/>
      <c r="Y67" s="69"/>
    </row>
    <row r="68" spans="1:25" ht="20.100000000000001" hidden="1" customHeight="1">
      <c r="A68" s="7">
        <v>66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9"/>
      <c r="P68" s="68"/>
      <c r="Q68" s="68"/>
      <c r="R68" s="68"/>
      <c r="S68" s="69"/>
      <c r="T68" s="68"/>
      <c r="U68" s="68"/>
      <c r="V68" s="68"/>
      <c r="W68" s="69"/>
      <c r="X68" s="68"/>
      <c r="Y68" s="69"/>
    </row>
    <row r="69" spans="1:25" ht="20.100000000000001" hidden="1" customHeight="1">
      <c r="A69" s="7">
        <v>67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9"/>
      <c r="P69" s="68"/>
      <c r="Q69" s="68"/>
      <c r="R69" s="68"/>
      <c r="S69" s="69"/>
      <c r="T69" s="68"/>
      <c r="U69" s="68"/>
      <c r="V69" s="68"/>
      <c r="W69" s="69"/>
      <c r="X69" s="68"/>
      <c r="Y69" s="69"/>
    </row>
    <row r="70" spans="1:25" ht="20.100000000000001" hidden="1" customHeight="1">
      <c r="A70" s="7">
        <v>68</v>
      </c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9"/>
      <c r="P70" s="68"/>
      <c r="Q70" s="68"/>
      <c r="R70" s="68"/>
      <c r="S70" s="69"/>
      <c r="T70" s="68"/>
      <c r="U70" s="68"/>
      <c r="V70" s="68"/>
      <c r="W70" s="69"/>
      <c r="X70" s="68"/>
      <c r="Y70" s="69"/>
    </row>
    <row r="71" spans="1:25" ht="20.100000000000001" hidden="1" customHeight="1">
      <c r="A71" s="7">
        <v>69</v>
      </c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9"/>
      <c r="P71" s="68"/>
      <c r="Q71" s="68"/>
      <c r="R71" s="68"/>
      <c r="S71" s="69"/>
      <c r="T71" s="68"/>
      <c r="U71" s="68"/>
      <c r="V71" s="68"/>
      <c r="W71" s="69"/>
      <c r="X71" s="68"/>
      <c r="Y71" s="69"/>
    </row>
    <row r="72" spans="1:25" s="4" customFormat="1" ht="20.100000000000001" hidden="1" customHeight="1">
      <c r="A72" s="16">
        <v>70</v>
      </c>
      <c r="B72" s="76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6"/>
      <c r="P72" s="76"/>
      <c r="Q72" s="5"/>
      <c r="R72" s="5"/>
      <c r="S72" s="6"/>
      <c r="T72" s="76"/>
      <c r="U72" s="5"/>
      <c r="V72" s="5"/>
      <c r="W72" s="6"/>
      <c r="X72" s="76"/>
      <c r="Y72" s="6"/>
    </row>
    <row r="73" spans="1:25" ht="20.100000000000001" hidden="1" customHeight="1">
      <c r="A73" s="7">
        <v>71</v>
      </c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9"/>
      <c r="P73" s="68"/>
      <c r="Q73" s="68"/>
      <c r="R73" s="68"/>
      <c r="S73" s="69"/>
      <c r="T73" s="68"/>
      <c r="U73" s="68"/>
      <c r="V73" s="68"/>
      <c r="W73" s="69"/>
      <c r="X73" s="68"/>
      <c r="Y73" s="69"/>
    </row>
    <row r="74" spans="1:25" ht="20.100000000000001" hidden="1" customHeight="1">
      <c r="A74" s="7">
        <v>72</v>
      </c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9"/>
      <c r="P74" s="68"/>
      <c r="Q74" s="68"/>
      <c r="R74" s="68"/>
      <c r="S74" s="69"/>
      <c r="T74" s="68"/>
      <c r="U74" s="68"/>
      <c r="V74" s="68"/>
      <c r="W74" s="69"/>
      <c r="X74" s="68"/>
      <c r="Y74" s="69"/>
    </row>
    <row r="75" spans="1:25" ht="20.100000000000001" hidden="1" customHeight="1">
      <c r="A75" s="7">
        <v>73</v>
      </c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9"/>
      <c r="P75" s="68"/>
      <c r="Q75" s="68"/>
      <c r="R75" s="68"/>
      <c r="S75" s="69"/>
      <c r="T75" s="68"/>
      <c r="U75" s="68"/>
      <c r="V75" s="68"/>
      <c r="W75" s="69"/>
      <c r="X75" s="68"/>
      <c r="Y75" s="69"/>
    </row>
    <row r="76" spans="1:25" ht="20.100000000000001" hidden="1" customHeight="1">
      <c r="A76" s="7">
        <v>74</v>
      </c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9"/>
      <c r="P76" s="68"/>
      <c r="Q76" s="68"/>
      <c r="R76" s="68"/>
      <c r="S76" s="69"/>
      <c r="T76" s="68"/>
      <c r="U76" s="68"/>
      <c r="V76" s="68"/>
      <c r="W76" s="69"/>
      <c r="X76" s="68"/>
      <c r="Y76" s="69"/>
    </row>
    <row r="77" spans="1:25" ht="20.100000000000001" hidden="1" customHeight="1">
      <c r="A77" s="7">
        <v>75</v>
      </c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9"/>
      <c r="P77" s="68"/>
      <c r="Q77" s="68"/>
      <c r="R77" s="68"/>
      <c r="S77" s="69"/>
      <c r="T77" s="68"/>
      <c r="U77" s="68"/>
      <c r="V77" s="68"/>
      <c r="W77" s="69"/>
      <c r="X77" s="68"/>
      <c r="Y77" s="69"/>
    </row>
    <row r="78" spans="1:25" ht="20.100000000000001" hidden="1" customHeight="1">
      <c r="A78" s="7">
        <v>76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9"/>
      <c r="P78" s="68"/>
      <c r="Q78" s="68"/>
      <c r="R78" s="68"/>
      <c r="S78" s="69"/>
      <c r="T78" s="68"/>
      <c r="U78" s="68"/>
      <c r="V78" s="68"/>
      <c r="W78" s="69"/>
      <c r="X78" s="68"/>
      <c r="Y78" s="69"/>
    </row>
    <row r="79" spans="1:25" ht="20.100000000000001" hidden="1" customHeight="1">
      <c r="A79" s="7">
        <v>77</v>
      </c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9"/>
      <c r="P79" s="68"/>
      <c r="Q79" s="68"/>
      <c r="R79" s="68"/>
      <c r="S79" s="69"/>
      <c r="T79" s="68"/>
      <c r="U79" s="68"/>
      <c r="V79" s="68"/>
      <c r="W79" s="69"/>
      <c r="X79" s="68"/>
      <c r="Y79" s="69"/>
    </row>
    <row r="80" spans="1:25" ht="20.100000000000001" hidden="1" customHeight="1">
      <c r="A80" s="7">
        <v>78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9"/>
      <c r="P80" s="68"/>
      <c r="Q80" s="68"/>
      <c r="R80" s="68"/>
      <c r="S80" s="69"/>
      <c r="T80" s="68"/>
      <c r="U80" s="68"/>
      <c r="V80" s="68"/>
      <c r="W80" s="69"/>
      <c r="X80" s="68"/>
      <c r="Y80" s="69"/>
    </row>
    <row r="81" spans="1:25" ht="20.100000000000001" hidden="1" customHeight="1">
      <c r="A81" s="7">
        <v>79</v>
      </c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9"/>
      <c r="P81" s="68"/>
      <c r="Q81" s="68"/>
      <c r="R81" s="68"/>
      <c r="S81" s="69"/>
      <c r="T81" s="68"/>
      <c r="U81" s="68"/>
      <c r="V81" s="68"/>
      <c r="W81" s="69"/>
      <c r="X81" s="68"/>
      <c r="Y81" s="69"/>
    </row>
    <row r="82" spans="1:25" s="4" customFormat="1" ht="20.100000000000001" hidden="1" customHeight="1">
      <c r="A82" s="16">
        <v>80</v>
      </c>
      <c r="B82" s="76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6"/>
      <c r="P82" s="76"/>
      <c r="Q82" s="5"/>
      <c r="R82" s="5"/>
      <c r="S82" s="6"/>
      <c r="T82" s="76"/>
      <c r="U82" s="5"/>
      <c r="V82" s="5"/>
      <c r="W82" s="6"/>
      <c r="X82" s="76"/>
      <c r="Y82" s="6"/>
    </row>
    <row r="83" spans="1:25" ht="20.100000000000001" hidden="1" customHeight="1">
      <c r="A83" s="7">
        <v>81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9"/>
      <c r="P83" s="68"/>
      <c r="Q83" s="68"/>
      <c r="R83" s="68"/>
      <c r="S83" s="69"/>
      <c r="T83" s="68"/>
      <c r="U83" s="68"/>
      <c r="V83" s="68"/>
      <c r="W83" s="69"/>
      <c r="X83" s="68"/>
      <c r="Y83" s="69"/>
    </row>
    <row r="84" spans="1:25" ht="20.100000000000001" hidden="1" customHeight="1">
      <c r="A84" s="7">
        <v>82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9"/>
      <c r="P84" s="68"/>
      <c r="Q84" s="68"/>
      <c r="R84" s="68"/>
      <c r="S84" s="69"/>
      <c r="T84" s="68"/>
      <c r="U84" s="68"/>
      <c r="V84" s="68"/>
      <c r="W84" s="69"/>
      <c r="X84" s="68"/>
      <c r="Y84" s="69"/>
    </row>
    <row r="85" spans="1:25" ht="20.100000000000001" hidden="1" customHeight="1">
      <c r="A85" s="7">
        <v>83</v>
      </c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9"/>
      <c r="P85" s="68"/>
      <c r="Q85" s="68"/>
      <c r="R85" s="68"/>
      <c r="S85" s="69"/>
      <c r="T85" s="68"/>
      <c r="U85" s="68"/>
      <c r="V85" s="68"/>
      <c r="W85" s="69"/>
      <c r="X85" s="68"/>
      <c r="Y85" s="69"/>
    </row>
    <row r="86" spans="1:25" ht="20.100000000000001" hidden="1" customHeight="1">
      <c r="A86" s="7">
        <v>84</v>
      </c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9"/>
      <c r="P86" s="68"/>
      <c r="Q86" s="68"/>
      <c r="R86" s="68"/>
      <c r="S86" s="69"/>
      <c r="T86" s="68"/>
      <c r="U86" s="68"/>
      <c r="V86" s="68"/>
      <c r="W86" s="69"/>
      <c r="X86" s="68"/>
      <c r="Y86" s="69"/>
    </row>
    <row r="87" spans="1:25" ht="20.100000000000001" hidden="1" customHeight="1">
      <c r="A87" s="7">
        <v>85</v>
      </c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9"/>
      <c r="P87" s="68"/>
      <c r="Q87" s="68"/>
      <c r="R87" s="68"/>
      <c r="S87" s="69"/>
      <c r="T87" s="68"/>
      <c r="U87" s="68"/>
      <c r="V87" s="68"/>
      <c r="W87" s="69"/>
      <c r="X87" s="68"/>
      <c r="Y87" s="69"/>
    </row>
    <row r="88" spans="1:25" ht="20.100000000000001" hidden="1" customHeight="1">
      <c r="A88" s="7">
        <v>86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9"/>
      <c r="P88" s="68"/>
      <c r="Q88" s="68"/>
      <c r="R88" s="68"/>
      <c r="S88" s="69"/>
      <c r="T88" s="68"/>
      <c r="U88" s="68"/>
      <c r="V88" s="68"/>
      <c r="W88" s="69"/>
      <c r="X88" s="68"/>
      <c r="Y88" s="69"/>
    </row>
    <row r="89" spans="1:25" ht="20.100000000000001" hidden="1" customHeight="1">
      <c r="A89" s="7">
        <v>87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9"/>
      <c r="P89" s="68"/>
      <c r="Q89" s="68"/>
      <c r="R89" s="68"/>
      <c r="S89" s="69"/>
      <c r="T89" s="68"/>
      <c r="U89" s="68"/>
      <c r="V89" s="68"/>
      <c r="W89" s="69"/>
      <c r="X89" s="68"/>
      <c r="Y89" s="69"/>
    </row>
    <row r="90" spans="1:25" ht="20.100000000000001" hidden="1" customHeight="1">
      <c r="A90" s="7">
        <v>88</v>
      </c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9"/>
      <c r="P90" s="68"/>
      <c r="Q90" s="68"/>
      <c r="R90" s="68"/>
      <c r="S90" s="69"/>
      <c r="T90" s="68"/>
      <c r="U90" s="68"/>
      <c r="V90" s="68"/>
      <c r="W90" s="69"/>
      <c r="X90" s="68"/>
      <c r="Y90" s="69"/>
    </row>
    <row r="91" spans="1:25" ht="20.100000000000001" hidden="1" customHeight="1">
      <c r="A91" s="7">
        <v>89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9"/>
      <c r="P91" s="68"/>
      <c r="Q91" s="68"/>
      <c r="R91" s="68"/>
      <c r="S91" s="69"/>
      <c r="T91" s="68"/>
      <c r="U91" s="68"/>
      <c r="V91" s="68"/>
      <c r="W91" s="69"/>
      <c r="X91" s="68"/>
      <c r="Y91" s="69"/>
    </row>
    <row r="92" spans="1:25" s="4" customFormat="1" ht="20.100000000000001" hidden="1" customHeight="1">
      <c r="A92" s="16">
        <v>90</v>
      </c>
      <c r="B92" s="76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6"/>
      <c r="P92" s="76"/>
      <c r="Q92" s="5"/>
      <c r="R92" s="5"/>
      <c r="S92" s="6"/>
      <c r="T92" s="76"/>
      <c r="U92" s="5"/>
      <c r="V92" s="5"/>
      <c r="W92" s="6"/>
      <c r="X92" s="76"/>
      <c r="Y92" s="6"/>
    </row>
    <row r="93" spans="1:25" ht="20.100000000000001" hidden="1" customHeight="1">
      <c r="A93" s="7">
        <v>91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9"/>
      <c r="P93" s="68"/>
      <c r="Q93" s="68"/>
      <c r="R93" s="68"/>
      <c r="S93" s="69"/>
      <c r="T93" s="68"/>
      <c r="U93" s="68"/>
      <c r="V93" s="68"/>
      <c r="W93" s="69"/>
      <c r="X93" s="68"/>
      <c r="Y93" s="69"/>
    </row>
    <row r="94" spans="1:25" ht="20.100000000000001" hidden="1" customHeight="1">
      <c r="A94" s="7">
        <v>92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9"/>
      <c r="P94" s="68"/>
      <c r="Q94" s="68"/>
      <c r="R94" s="68"/>
      <c r="S94" s="69"/>
      <c r="T94" s="68"/>
      <c r="U94" s="68"/>
      <c r="V94" s="68"/>
      <c r="W94" s="69"/>
      <c r="X94" s="68"/>
      <c r="Y94" s="69"/>
    </row>
    <row r="95" spans="1:25" ht="20.100000000000001" hidden="1" customHeight="1">
      <c r="A95" s="7">
        <v>93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9"/>
      <c r="P95" s="68"/>
      <c r="Q95" s="68"/>
      <c r="R95" s="68"/>
      <c r="S95" s="69"/>
      <c r="T95" s="68"/>
      <c r="U95" s="68"/>
      <c r="V95" s="68"/>
      <c r="W95" s="69"/>
      <c r="X95" s="68"/>
      <c r="Y95" s="69"/>
    </row>
    <row r="96" spans="1:25" ht="20.100000000000001" hidden="1" customHeight="1">
      <c r="A96" s="7">
        <v>94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9"/>
      <c r="P96" s="68"/>
      <c r="Q96" s="68"/>
      <c r="R96" s="68"/>
      <c r="S96" s="69"/>
      <c r="T96" s="68"/>
      <c r="U96" s="68"/>
      <c r="V96" s="68"/>
      <c r="W96" s="69"/>
      <c r="X96" s="68"/>
      <c r="Y96" s="69"/>
    </row>
    <row r="97" spans="1:25" ht="20.100000000000001" hidden="1" customHeight="1">
      <c r="A97" s="7">
        <v>95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9"/>
      <c r="P97" s="68"/>
      <c r="Q97" s="68"/>
      <c r="R97" s="68"/>
      <c r="S97" s="69"/>
      <c r="T97" s="68"/>
      <c r="U97" s="68"/>
      <c r="V97" s="68"/>
      <c r="W97" s="69"/>
      <c r="X97" s="68"/>
      <c r="Y97" s="69"/>
    </row>
    <row r="98" spans="1:25" ht="19.5" hidden="1" customHeight="1">
      <c r="A98" s="7">
        <v>96</v>
      </c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9"/>
      <c r="P98" s="68"/>
      <c r="Q98" s="68"/>
      <c r="R98" s="68"/>
      <c r="S98" s="69"/>
      <c r="T98" s="68"/>
      <c r="U98" s="68"/>
      <c r="V98" s="68"/>
      <c r="W98" s="69"/>
      <c r="X98" s="68"/>
      <c r="Y98" s="69"/>
    </row>
    <row r="99" spans="1:25" ht="19.5" hidden="1" customHeight="1">
      <c r="A99" s="7">
        <v>97</v>
      </c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9"/>
      <c r="P99" s="68"/>
      <c r="Q99" s="68"/>
      <c r="R99" s="68"/>
      <c r="S99" s="69"/>
      <c r="T99" s="68"/>
      <c r="U99" s="68"/>
      <c r="V99" s="68"/>
      <c r="W99" s="69"/>
      <c r="X99" s="68"/>
      <c r="Y99" s="69"/>
    </row>
    <row r="100" spans="1:25" ht="19.5" hidden="1" customHeight="1">
      <c r="A100" s="7">
        <v>98</v>
      </c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9"/>
      <c r="P100" s="68"/>
      <c r="Q100" s="68"/>
      <c r="R100" s="68"/>
      <c r="S100" s="69"/>
      <c r="T100" s="68"/>
      <c r="U100" s="68"/>
      <c r="V100" s="68"/>
      <c r="W100" s="69"/>
      <c r="X100" s="68"/>
      <c r="Y100" s="69"/>
    </row>
    <row r="101" spans="1:25" ht="19.5" hidden="1" customHeight="1">
      <c r="A101" s="7">
        <v>99</v>
      </c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9"/>
      <c r="P101" s="68"/>
      <c r="Q101" s="68"/>
      <c r="R101" s="68"/>
      <c r="S101" s="69"/>
      <c r="T101" s="68"/>
      <c r="U101" s="68"/>
      <c r="V101" s="68"/>
      <c r="W101" s="69"/>
      <c r="X101" s="68"/>
      <c r="Y101" s="69"/>
    </row>
    <row r="102" spans="1:25" s="49" customFormat="1" ht="19.5" hidden="1" customHeight="1">
      <c r="A102" s="16">
        <v>100</v>
      </c>
      <c r="B102" s="76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6"/>
      <c r="P102" s="76"/>
      <c r="Q102" s="5"/>
      <c r="R102" s="5"/>
      <c r="S102" s="6"/>
      <c r="T102" s="76"/>
      <c r="U102" s="5"/>
      <c r="V102" s="5"/>
      <c r="W102" s="6"/>
      <c r="X102" s="76"/>
      <c r="Y102" s="6"/>
    </row>
    <row r="103" spans="1:25" s="49" customFormat="1" ht="19.5" hidden="1" customHeight="1">
      <c r="A103" s="7">
        <v>101</v>
      </c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9"/>
      <c r="P103" s="68"/>
      <c r="Q103" s="68"/>
      <c r="R103" s="68"/>
      <c r="S103" s="69"/>
      <c r="T103" s="68"/>
      <c r="U103" s="68"/>
      <c r="V103" s="68"/>
      <c r="W103" s="69"/>
      <c r="X103" s="68"/>
      <c r="Y103" s="69"/>
    </row>
    <row r="104" spans="1:25" s="49" customFormat="1" ht="19.5" hidden="1" customHeight="1">
      <c r="A104" s="7">
        <v>102</v>
      </c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9"/>
      <c r="P104" s="68"/>
      <c r="Q104" s="68"/>
      <c r="R104" s="68"/>
      <c r="S104" s="69"/>
      <c r="T104" s="68"/>
      <c r="U104" s="68"/>
      <c r="V104" s="68"/>
      <c r="W104" s="69"/>
      <c r="X104" s="68"/>
      <c r="Y104" s="69"/>
    </row>
    <row r="105" spans="1:25" s="49" customFormat="1" ht="19.5" hidden="1" customHeight="1">
      <c r="A105" s="7">
        <v>103</v>
      </c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9"/>
      <c r="P105" s="68"/>
      <c r="Q105" s="68"/>
      <c r="R105" s="68"/>
      <c r="S105" s="69"/>
      <c r="T105" s="68"/>
      <c r="U105" s="68"/>
      <c r="V105" s="68"/>
      <c r="W105" s="69"/>
      <c r="X105" s="68"/>
      <c r="Y105" s="69"/>
    </row>
    <row r="106" spans="1:25" s="49" customFormat="1" ht="19.5" hidden="1" customHeight="1">
      <c r="A106" s="7">
        <v>104</v>
      </c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9"/>
      <c r="P106" s="68"/>
      <c r="Q106" s="68"/>
      <c r="R106" s="68"/>
      <c r="S106" s="69"/>
      <c r="T106" s="68"/>
      <c r="U106" s="68"/>
      <c r="V106" s="68"/>
      <c r="W106" s="69"/>
      <c r="X106" s="68"/>
      <c r="Y106" s="69"/>
    </row>
    <row r="107" spans="1:25" s="49" customFormat="1" ht="19.5" hidden="1" customHeight="1">
      <c r="A107" s="7">
        <v>105</v>
      </c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9"/>
      <c r="P107" s="68"/>
      <c r="Q107" s="68"/>
      <c r="R107" s="68"/>
      <c r="S107" s="69"/>
      <c r="T107" s="68"/>
      <c r="U107" s="68"/>
      <c r="V107" s="68"/>
      <c r="W107" s="69"/>
      <c r="X107" s="68"/>
      <c r="Y107" s="69"/>
    </row>
    <row r="108" spans="1:25" s="49" customFormat="1" ht="19.5" hidden="1" customHeight="1">
      <c r="A108" s="7">
        <v>106</v>
      </c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9"/>
      <c r="P108" s="68"/>
      <c r="Q108" s="68"/>
      <c r="R108" s="68"/>
      <c r="S108" s="69"/>
      <c r="T108" s="68"/>
      <c r="U108" s="68"/>
      <c r="V108" s="68"/>
      <c r="W108" s="69"/>
      <c r="X108" s="68"/>
      <c r="Y108" s="69"/>
    </row>
    <row r="109" spans="1:25" s="49" customFormat="1" ht="19.5" hidden="1" customHeight="1">
      <c r="A109" s="7">
        <v>107</v>
      </c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9"/>
      <c r="P109" s="68"/>
      <c r="Q109" s="68"/>
      <c r="R109" s="68"/>
      <c r="S109" s="69"/>
      <c r="T109" s="68"/>
      <c r="U109" s="68"/>
      <c r="V109" s="68"/>
      <c r="W109" s="69"/>
      <c r="X109" s="68"/>
      <c r="Y109" s="69"/>
    </row>
    <row r="110" spans="1:25" s="49" customFormat="1" ht="19.5" hidden="1" customHeight="1">
      <c r="A110" s="7">
        <v>108</v>
      </c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9"/>
      <c r="P110" s="68"/>
      <c r="Q110" s="68"/>
      <c r="R110" s="68"/>
      <c r="S110" s="69"/>
      <c r="T110" s="68"/>
      <c r="U110" s="68"/>
      <c r="V110" s="68"/>
      <c r="W110" s="69"/>
      <c r="X110" s="68"/>
      <c r="Y110" s="69"/>
    </row>
    <row r="111" spans="1:25" s="49" customFormat="1" ht="19.5" hidden="1" customHeight="1">
      <c r="A111" s="7">
        <v>109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9"/>
      <c r="P111" s="68"/>
      <c r="Q111" s="68"/>
      <c r="R111" s="68"/>
      <c r="S111" s="69"/>
      <c r="T111" s="68"/>
      <c r="U111" s="68"/>
      <c r="V111" s="68"/>
      <c r="W111" s="69"/>
      <c r="X111" s="68"/>
      <c r="Y111" s="69"/>
    </row>
    <row r="112" spans="1:25" s="49" customFormat="1" ht="19.5" hidden="1" customHeight="1">
      <c r="A112" s="16">
        <v>110</v>
      </c>
      <c r="B112" s="76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6"/>
      <c r="P112" s="76"/>
      <c r="Q112" s="5"/>
      <c r="R112" s="5"/>
      <c r="S112" s="6"/>
      <c r="T112" s="76"/>
      <c r="U112" s="5"/>
      <c r="V112" s="5"/>
      <c r="W112" s="6"/>
      <c r="X112" s="76"/>
      <c r="Y112" s="6"/>
    </row>
    <row r="113" spans="1:26" s="49" customFormat="1" ht="19.5" hidden="1" customHeight="1">
      <c r="A113" s="7">
        <v>111</v>
      </c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9"/>
      <c r="P113" s="68"/>
      <c r="Q113" s="68"/>
      <c r="R113" s="68"/>
      <c r="S113" s="69"/>
      <c r="T113" s="68"/>
      <c r="U113" s="68"/>
      <c r="V113" s="68"/>
      <c r="W113" s="69"/>
      <c r="X113" s="68"/>
      <c r="Y113" s="69"/>
    </row>
    <row r="114" spans="1:26" s="49" customFormat="1" ht="19.5" hidden="1" customHeight="1">
      <c r="A114" s="7">
        <v>112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9"/>
      <c r="P114" s="68"/>
      <c r="Q114" s="68"/>
      <c r="R114" s="68"/>
      <c r="S114" s="69"/>
      <c r="T114" s="68"/>
      <c r="U114" s="68"/>
      <c r="V114" s="68"/>
      <c r="W114" s="69"/>
      <c r="X114" s="68"/>
      <c r="Y114" s="69"/>
    </row>
    <row r="115" spans="1:26" s="49" customFormat="1" ht="19.5" hidden="1" customHeight="1">
      <c r="A115" s="7">
        <v>113</v>
      </c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9"/>
      <c r="P115" s="68"/>
      <c r="Q115" s="68"/>
      <c r="R115" s="68"/>
      <c r="S115" s="69"/>
      <c r="T115" s="68"/>
      <c r="U115" s="68"/>
      <c r="V115" s="68"/>
      <c r="W115" s="69"/>
      <c r="X115" s="68"/>
      <c r="Y115" s="69"/>
    </row>
    <row r="116" spans="1:26" s="49" customFormat="1" ht="19.5" hidden="1" customHeight="1">
      <c r="A116" s="7">
        <v>114</v>
      </c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9"/>
      <c r="P116" s="68"/>
      <c r="Q116" s="68"/>
      <c r="R116" s="68"/>
      <c r="S116" s="69"/>
      <c r="T116" s="68"/>
      <c r="U116" s="68"/>
      <c r="V116" s="68"/>
      <c r="W116" s="69"/>
      <c r="X116" s="68"/>
      <c r="Y116" s="69"/>
    </row>
    <row r="117" spans="1:26" s="49" customFormat="1" ht="19.5" hidden="1" customHeight="1">
      <c r="A117" s="7">
        <v>115</v>
      </c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9"/>
      <c r="P117" s="68"/>
      <c r="Q117" s="68"/>
      <c r="R117" s="68"/>
      <c r="S117" s="69"/>
      <c r="T117" s="68"/>
      <c r="U117" s="68"/>
      <c r="V117" s="68"/>
      <c r="W117" s="69"/>
      <c r="X117" s="68"/>
      <c r="Y117" s="69"/>
    </row>
    <row r="118" spans="1:26" s="49" customFormat="1" ht="19.5" hidden="1" customHeight="1">
      <c r="A118" s="7">
        <v>116</v>
      </c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9"/>
      <c r="P118" s="68"/>
      <c r="Q118" s="68"/>
      <c r="R118" s="68"/>
      <c r="S118" s="69"/>
      <c r="T118" s="68"/>
      <c r="U118" s="68"/>
      <c r="V118" s="68"/>
      <c r="W118" s="69"/>
      <c r="X118" s="68"/>
      <c r="Y118" s="69"/>
    </row>
    <row r="119" spans="1:26" s="49" customFormat="1" ht="19.5" hidden="1" customHeight="1">
      <c r="A119" s="7">
        <v>117</v>
      </c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9"/>
      <c r="P119" s="68"/>
      <c r="Q119" s="68"/>
      <c r="R119" s="68"/>
      <c r="S119" s="69"/>
      <c r="T119" s="68"/>
      <c r="U119" s="68"/>
      <c r="V119" s="68"/>
      <c r="W119" s="69"/>
      <c r="X119" s="68"/>
      <c r="Y119" s="69"/>
    </row>
    <row r="120" spans="1:26" s="49" customFormat="1" ht="20.100000000000001" customHeight="1">
      <c r="A120" s="7">
        <v>118</v>
      </c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9"/>
      <c r="P120" s="68"/>
      <c r="Q120" s="68"/>
      <c r="R120" s="68"/>
      <c r="S120" s="69"/>
      <c r="T120" s="68"/>
      <c r="U120" s="68"/>
      <c r="V120" s="68"/>
      <c r="W120" s="69"/>
      <c r="X120" s="68"/>
      <c r="Y120" s="69"/>
    </row>
    <row r="121" spans="1:26" s="49" customFormat="1" ht="20.100000000000001" customHeight="1">
      <c r="A121" s="7">
        <v>119</v>
      </c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9"/>
      <c r="P121" s="68"/>
      <c r="Q121" s="68"/>
      <c r="R121" s="68"/>
      <c r="S121" s="69"/>
      <c r="T121" s="68"/>
      <c r="U121" s="68"/>
      <c r="V121" s="68"/>
      <c r="W121" s="69"/>
      <c r="X121" s="68"/>
      <c r="Y121" s="69"/>
    </row>
    <row r="122" spans="1:26" s="31" customFormat="1" ht="20.100000000000001" customHeight="1" thickBot="1">
      <c r="A122" s="7">
        <v>120</v>
      </c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29"/>
      <c r="P122" s="68"/>
      <c r="Q122" s="68"/>
      <c r="R122" s="68"/>
      <c r="S122" s="29"/>
      <c r="T122" s="68"/>
      <c r="U122" s="68"/>
      <c r="V122" s="68"/>
      <c r="W122" s="29"/>
      <c r="X122" s="68"/>
      <c r="Y122" s="29"/>
    </row>
    <row r="123" spans="1:26" s="42" customFormat="1" ht="20.100000000000001" customHeight="1" thickBot="1">
      <c r="A123" s="36" t="s">
        <v>3</v>
      </c>
      <c r="B123" s="37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9"/>
      <c r="P123" s="40">
        <f>P124</f>
        <v>5</v>
      </c>
      <c r="Q123" s="40">
        <f t="shared" ref="Q123:S123" si="0">Q124</f>
        <v>6</v>
      </c>
      <c r="R123" s="40">
        <f t="shared" si="0"/>
        <v>1</v>
      </c>
      <c r="S123" s="41">
        <f t="shared" si="0"/>
        <v>5</v>
      </c>
      <c r="T123" s="40">
        <f>COUNTIF(T3:T122,"○")</f>
        <v>4</v>
      </c>
      <c r="U123" s="40">
        <f t="shared" ref="U123:Y123" si="1">COUNTIF(U3:U122,"○")</f>
        <v>0</v>
      </c>
      <c r="V123" s="40">
        <f t="shared" si="1"/>
        <v>1</v>
      </c>
      <c r="W123" s="41">
        <f t="shared" si="1"/>
        <v>1</v>
      </c>
      <c r="X123" s="40">
        <f t="shared" si="1"/>
        <v>1</v>
      </c>
      <c r="Y123" s="40">
        <f t="shared" si="1"/>
        <v>1</v>
      </c>
      <c r="Z123" s="100"/>
    </row>
    <row r="124" spans="1:26" ht="20.100000000000001" customHeight="1" thickTop="1">
      <c r="A124" s="7" t="s">
        <v>111</v>
      </c>
      <c r="B124" s="49">
        <f>COUNTIF(B3:B122,"○")</f>
        <v>1</v>
      </c>
      <c r="C124" s="49">
        <f t="shared" ref="C124:O124" si="2">COUNTIF(C3:C122,"○")</f>
        <v>2</v>
      </c>
      <c r="D124" s="49">
        <f t="shared" si="2"/>
        <v>1</v>
      </c>
      <c r="E124" s="49">
        <f>COUNTIF(E3:E122,"○")</f>
        <v>0</v>
      </c>
      <c r="F124" s="49">
        <f t="shared" si="2"/>
        <v>1</v>
      </c>
      <c r="G124" s="49">
        <f t="shared" si="2"/>
        <v>0</v>
      </c>
      <c r="H124" s="49">
        <f t="shared" si="2"/>
        <v>1</v>
      </c>
      <c r="I124" s="49">
        <f t="shared" si="2"/>
        <v>0</v>
      </c>
      <c r="J124" s="49">
        <f t="shared" si="2"/>
        <v>0</v>
      </c>
      <c r="K124" s="49">
        <f t="shared" si="2"/>
        <v>0</v>
      </c>
      <c r="L124" s="49">
        <f t="shared" si="2"/>
        <v>1</v>
      </c>
      <c r="M124" s="49">
        <f t="shared" si="2"/>
        <v>1</v>
      </c>
      <c r="N124" s="49">
        <f t="shared" si="2"/>
        <v>1</v>
      </c>
      <c r="O124" s="99">
        <f t="shared" si="2"/>
        <v>2</v>
      </c>
      <c r="P124" s="2">
        <f>COUNTIF(P3:P122,"○")</f>
        <v>5</v>
      </c>
      <c r="Q124" s="68">
        <f t="shared" ref="Q124:S124" si="3">COUNTIF(Q3:Q122,"○")</f>
        <v>6</v>
      </c>
      <c r="R124" s="68">
        <f t="shared" si="3"/>
        <v>1</v>
      </c>
      <c r="S124" s="69">
        <f t="shared" si="3"/>
        <v>5</v>
      </c>
    </row>
    <row r="125" spans="1:26" ht="20.100000000000001" customHeight="1">
      <c r="A125" s="7" t="s">
        <v>112</v>
      </c>
      <c r="B125" s="49"/>
      <c r="H125" s="49">
        <f>COUNTIF(H3:H122,"△")</f>
        <v>1</v>
      </c>
      <c r="K125" s="49">
        <f t="shared" ref="K125:L125" si="4">COUNTIF(K3:K122,"△")</f>
        <v>0</v>
      </c>
      <c r="L125" s="49">
        <f t="shared" si="4"/>
        <v>1</v>
      </c>
      <c r="O125" s="7">
        <f>COUNTIF(O3:O122,"△")</f>
        <v>0</v>
      </c>
      <c r="P125" s="2">
        <f>COUNTIF(P3:P122,"△")</f>
        <v>0</v>
      </c>
      <c r="Q125" s="68">
        <f t="shared" ref="Q125:S125" si="5">COUNTIF(Q3:Q122,"△")</f>
        <v>0</v>
      </c>
      <c r="R125" s="68">
        <f t="shared" si="5"/>
        <v>1</v>
      </c>
      <c r="S125" s="69">
        <f t="shared" si="5"/>
        <v>0</v>
      </c>
    </row>
  </sheetData>
  <mergeCells count="1">
    <mergeCell ref="B1:O1"/>
  </mergeCells>
  <phoneticPr fontId="5"/>
  <dataValidations count="2">
    <dataValidation type="list" allowBlank="1" showInputMessage="1" showErrorMessage="1" sqref="T3:Y122 I3:J122 M3:N122 C3:G122 B3:B10 B12:B122" xr:uid="{00000000-0002-0000-0100-000000000000}">
      <formula1>"○"</formula1>
    </dataValidation>
    <dataValidation type="list" allowBlank="1" showInputMessage="1" showErrorMessage="1" sqref="H3:H122 K3:L122 O3:S122" xr:uid="{00000000-0002-0000-0100-000001000000}">
      <formula1>"○,△"</formula1>
    </dataValidation>
  </dataValidations>
  <printOptions gridLines="1"/>
  <pageMargins left="0.78740157480314965" right="0.39370078740157483" top="1.3385826771653544" bottom="0.6692913385826772" header="0.51181102362204722" footer="0.51181102362204722"/>
  <pageSetup paperSize="9" scale="77" fitToHeight="2" orientation="portrait" r:id="rId1"/>
  <headerFooter>
    <oddHeader>&amp;C&amp;36
A-II：症例経過&amp;R&amp;18資料５</oddHeader>
    <oddFooter>&amp;C2　/　6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D32"/>
  <sheetViews>
    <sheetView zoomScaleNormal="100" workbookViewId="0"/>
  </sheetViews>
  <sheetFormatPr defaultRowHeight="13.5"/>
  <cols>
    <col min="1" max="1" width="5.75" customWidth="1"/>
    <col min="3" max="3" width="6.875" customWidth="1"/>
    <col min="4" max="4" width="53.875" customWidth="1"/>
  </cols>
  <sheetData>
    <row r="1" spans="1:4">
      <c r="A1" t="s">
        <v>30</v>
      </c>
    </row>
    <row r="2" spans="1:4">
      <c r="B2" s="51"/>
      <c r="C2" s="51" t="s">
        <v>181</v>
      </c>
      <c r="D2" s="52" t="s">
        <v>182</v>
      </c>
    </row>
    <row r="3" spans="1:4">
      <c r="B3" s="51" t="s">
        <v>183</v>
      </c>
      <c r="C3" s="51"/>
      <c r="D3" s="52"/>
    </row>
    <row r="4" spans="1:4">
      <c r="B4" s="19" t="s">
        <v>184</v>
      </c>
      <c r="C4" s="19">
        <v>10</v>
      </c>
      <c r="D4" s="7" t="s">
        <v>185</v>
      </c>
    </row>
    <row r="5" spans="1:4">
      <c r="B5" s="19"/>
      <c r="C5" s="19">
        <v>23</v>
      </c>
      <c r="D5" s="7" t="s">
        <v>186</v>
      </c>
    </row>
    <row r="6" spans="1:4">
      <c r="B6" s="19"/>
      <c r="C6" s="19">
        <v>47</v>
      </c>
      <c r="D6" s="7" t="s">
        <v>187</v>
      </c>
    </row>
    <row r="7" spans="1:4">
      <c r="B7" s="19"/>
      <c r="C7" s="19">
        <v>61</v>
      </c>
      <c r="D7" s="7" t="s">
        <v>188</v>
      </c>
    </row>
    <row r="8" spans="1:4">
      <c r="B8" s="20"/>
      <c r="C8" s="20">
        <v>82</v>
      </c>
      <c r="D8" s="16" t="s">
        <v>189</v>
      </c>
    </row>
    <row r="9" spans="1:4">
      <c r="A9" t="s">
        <v>31</v>
      </c>
    </row>
    <row r="10" spans="1:4">
      <c r="B10" s="51"/>
      <c r="C10" s="51" t="s">
        <v>181</v>
      </c>
      <c r="D10" s="52" t="s">
        <v>182</v>
      </c>
    </row>
    <row r="11" spans="1:4">
      <c r="B11" s="51" t="s">
        <v>28</v>
      </c>
      <c r="C11" s="51"/>
      <c r="D11" s="52"/>
    </row>
    <row r="12" spans="1:4">
      <c r="B12" s="19" t="s">
        <v>29</v>
      </c>
      <c r="C12" s="19">
        <v>3</v>
      </c>
      <c r="D12" s="7" t="s">
        <v>190</v>
      </c>
    </row>
    <row r="13" spans="1:4">
      <c r="B13" s="19"/>
      <c r="C13" s="19">
        <v>19</v>
      </c>
      <c r="D13" s="7" t="s">
        <v>191</v>
      </c>
    </row>
    <row r="14" spans="1:4">
      <c r="B14" s="19"/>
      <c r="C14" s="19">
        <v>27</v>
      </c>
      <c r="D14" s="7" t="s">
        <v>192</v>
      </c>
    </row>
    <row r="15" spans="1:4">
      <c r="B15" s="19"/>
      <c r="C15" s="19">
        <v>41</v>
      </c>
      <c r="D15" s="7" t="s">
        <v>193</v>
      </c>
    </row>
    <row r="16" spans="1:4">
      <c r="B16" s="20"/>
      <c r="C16" s="20">
        <v>60</v>
      </c>
      <c r="D16" s="16" t="s">
        <v>194</v>
      </c>
    </row>
    <row r="17" spans="1:4">
      <c r="A17" t="s">
        <v>32</v>
      </c>
    </row>
    <row r="18" spans="1:4">
      <c r="B18" s="51"/>
      <c r="C18" s="51" t="s">
        <v>181</v>
      </c>
      <c r="D18" s="52" t="s">
        <v>182</v>
      </c>
    </row>
    <row r="19" spans="1:4">
      <c r="B19" s="51" t="s">
        <v>28</v>
      </c>
      <c r="C19" s="51"/>
      <c r="D19" s="52"/>
    </row>
    <row r="20" spans="1:4">
      <c r="B20" s="19" t="s">
        <v>29</v>
      </c>
      <c r="C20" s="19">
        <v>11</v>
      </c>
      <c r="D20" s="7" t="s">
        <v>195</v>
      </c>
    </row>
    <row r="21" spans="1:4">
      <c r="B21" s="19"/>
      <c r="C21" s="19">
        <v>56</v>
      </c>
      <c r="D21" s="7" t="s">
        <v>196</v>
      </c>
    </row>
    <row r="22" spans="1:4">
      <c r="B22" s="19"/>
      <c r="C22" s="19">
        <v>57</v>
      </c>
      <c r="D22" s="7" t="s">
        <v>197</v>
      </c>
    </row>
    <row r="23" spans="1:4">
      <c r="B23" s="19"/>
      <c r="C23" s="19">
        <v>63</v>
      </c>
      <c r="D23" s="7" t="s">
        <v>198</v>
      </c>
    </row>
    <row r="24" spans="1:4">
      <c r="B24" s="20"/>
      <c r="C24" s="20">
        <v>70</v>
      </c>
      <c r="D24" s="16" t="s">
        <v>199</v>
      </c>
    </row>
    <row r="25" spans="1:4">
      <c r="A25" t="s">
        <v>33</v>
      </c>
    </row>
    <row r="26" spans="1:4">
      <c r="B26" s="51"/>
      <c r="C26" s="51" t="s">
        <v>181</v>
      </c>
      <c r="D26" s="52" t="s">
        <v>182</v>
      </c>
    </row>
    <row r="27" spans="1:4">
      <c r="B27" s="51" t="s">
        <v>28</v>
      </c>
      <c r="C27" s="51">
        <v>29</v>
      </c>
      <c r="D27" s="52" t="s">
        <v>200</v>
      </c>
    </row>
    <row r="28" spans="1:4">
      <c r="B28" s="19" t="s">
        <v>29</v>
      </c>
      <c r="C28" s="19"/>
      <c r="D28" s="7"/>
    </row>
    <row r="29" spans="1:4">
      <c r="B29" s="19"/>
      <c r="C29" s="19"/>
      <c r="D29" s="7"/>
    </row>
    <row r="30" spans="1:4">
      <c r="B30" s="19"/>
      <c r="C30" s="19"/>
      <c r="D30" s="7"/>
    </row>
    <row r="31" spans="1:4">
      <c r="B31" s="19"/>
      <c r="C31" s="19"/>
      <c r="D31" s="7"/>
    </row>
    <row r="32" spans="1:4">
      <c r="B32" s="20"/>
      <c r="C32" s="20"/>
      <c r="D32" s="16"/>
    </row>
  </sheetData>
  <phoneticPr fontId="6"/>
  <pageMargins left="0.98425196850393704" right="0.98425196850393704" top="1.875" bottom="0.98425196850393704" header="0.51181102362204722" footer="0.51181102362204722"/>
  <pageSetup paperSize="9" orientation="portrait" r:id="rId1"/>
  <headerFooter>
    <oddHeader>&amp;C&amp;"-,太字"&amp;18
A-III:
「必須手技」14項目のうち「助手も可」である４項目の内訳</oddHeader>
    <oddFooter>&amp;C3　/　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J37"/>
  <sheetViews>
    <sheetView tabSelected="1" zoomScaleNormal="100" workbookViewId="0">
      <selection activeCell="B2" sqref="B2:J2"/>
    </sheetView>
  </sheetViews>
  <sheetFormatPr defaultRowHeight="13.5"/>
  <cols>
    <col min="2" max="2" width="3.375" bestFit="1" customWidth="1"/>
    <col min="3" max="3" width="42.125" bestFit="1" customWidth="1"/>
    <col min="4" max="4" width="6.625" customWidth="1"/>
    <col min="5" max="5" width="3.375" bestFit="1" customWidth="1"/>
    <col min="6" max="6" width="12.375" customWidth="1"/>
    <col min="7" max="7" width="6.625" customWidth="1"/>
    <col min="8" max="8" width="3.75" bestFit="1" customWidth="1"/>
  </cols>
  <sheetData>
    <row r="1" spans="2:10" ht="18.75" customHeight="1">
      <c r="B1" s="172" t="s">
        <v>52</v>
      </c>
      <c r="C1" s="172"/>
      <c r="D1" s="172"/>
      <c r="E1" s="172"/>
      <c r="F1" s="172"/>
      <c r="G1" s="172"/>
      <c r="H1" s="172"/>
      <c r="I1" s="172"/>
      <c r="J1" s="172"/>
    </row>
    <row r="2" spans="2:10" ht="40.5" customHeight="1">
      <c r="B2" s="173" t="s">
        <v>153</v>
      </c>
      <c r="C2" s="173"/>
      <c r="D2" s="173"/>
      <c r="E2" s="173"/>
      <c r="F2" s="173"/>
      <c r="G2" s="173"/>
      <c r="H2" s="173"/>
      <c r="I2" s="173"/>
      <c r="J2" s="173"/>
    </row>
    <row r="3" spans="2:10" ht="26.25" customHeight="1">
      <c r="B3" s="81">
        <v>1</v>
      </c>
      <c r="C3" s="78" t="s">
        <v>53</v>
      </c>
      <c r="D3" s="79"/>
      <c r="E3" s="79"/>
      <c r="F3" s="80"/>
      <c r="G3" s="79"/>
      <c r="H3" s="78"/>
    </row>
    <row r="4" spans="2:10" ht="26.25" customHeight="1">
      <c r="B4" s="82"/>
      <c r="C4" s="82" t="s">
        <v>97</v>
      </c>
      <c r="D4" s="83">
        <f>'A-I'!N123</f>
        <v>6</v>
      </c>
      <c r="E4" s="83" t="s">
        <v>54</v>
      </c>
      <c r="F4" s="80"/>
      <c r="G4" s="79"/>
      <c r="H4" s="78"/>
    </row>
    <row r="5" spans="2:10" ht="26.25" customHeight="1">
      <c r="B5" s="78"/>
      <c r="C5" s="78"/>
      <c r="D5" s="79"/>
      <c r="E5" s="79"/>
      <c r="F5" s="80"/>
      <c r="G5" s="79"/>
      <c r="H5" s="78"/>
    </row>
    <row r="6" spans="2:10" ht="26.25" customHeight="1">
      <c r="B6" s="81">
        <v>2</v>
      </c>
      <c r="C6" s="78" t="s">
        <v>55</v>
      </c>
      <c r="D6" s="79"/>
      <c r="E6" s="79"/>
      <c r="F6" s="80"/>
      <c r="G6" s="79"/>
      <c r="H6" s="78"/>
    </row>
    <row r="7" spans="2:10" ht="26.25" customHeight="1">
      <c r="B7" s="78"/>
      <c r="C7" s="78" t="s">
        <v>56</v>
      </c>
      <c r="D7" s="79"/>
      <c r="E7" s="79"/>
      <c r="F7" s="80"/>
      <c r="G7" s="79"/>
      <c r="H7" s="78"/>
    </row>
    <row r="8" spans="2:10" ht="26.25" customHeight="1">
      <c r="B8" s="84" t="s">
        <v>57</v>
      </c>
      <c r="C8" s="85" t="s">
        <v>58</v>
      </c>
      <c r="D8" s="83">
        <f>'A-I'!R123</f>
        <v>1</v>
      </c>
      <c r="E8" s="83" t="s">
        <v>54</v>
      </c>
      <c r="F8" s="86" t="s">
        <v>59</v>
      </c>
      <c r="G8" s="79"/>
      <c r="H8" s="78"/>
    </row>
    <row r="9" spans="2:10" ht="26.25" customHeight="1">
      <c r="B9" s="84" t="s">
        <v>60</v>
      </c>
      <c r="C9" s="82" t="s">
        <v>61</v>
      </c>
      <c r="D9" s="83">
        <f>'A-I'!G124</f>
        <v>2</v>
      </c>
      <c r="E9" s="83" t="s">
        <v>54</v>
      </c>
      <c r="F9" s="86" t="s">
        <v>62</v>
      </c>
      <c r="G9" s="79"/>
      <c r="H9" s="78"/>
    </row>
    <row r="10" spans="2:10" ht="26.25" customHeight="1">
      <c r="B10" s="84" t="s">
        <v>63</v>
      </c>
      <c r="C10" s="82" t="s">
        <v>64</v>
      </c>
      <c r="D10" s="83">
        <f>'A-I'!H124</f>
        <v>0</v>
      </c>
      <c r="E10" s="83" t="s">
        <v>54</v>
      </c>
      <c r="F10" s="86" t="s">
        <v>65</v>
      </c>
      <c r="G10" s="79"/>
      <c r="H10" s="78"/>
    </row>
    <row r="11" spans="2:10" ht="26.25" customHeight="1">
      <c r="B11" s="84" t="s">
        <v>66</v>
      </c>
      <c r="C11" s="82" t="s">
        <v>67</v>
      </c>
      <c r="D11" s="83">
        <f>'A-I'!I124</f>
        <v>1</v>
      </c>
      <c r="E11" s="83" t="s">
        <v>54</v>
      </c>
      <c r="F11" s="86" t="s">
        <v>62</v>
      </c>
      <c r="G11" s="79"/>
      <c r="H11" s="78"/>
    </row>
    <row r="12" spans="2:10" ht="26.25" customHeight="1">
      <c r="B12" s="84" t="s">
        <v>68</v>
      </c>
      <c r="C12" s="82" t="s">
        <v>69</v>
      </c>
      <c r="D12" s="83">
        <f>'A-I'!J124</f>
        <v>2</v>
      </c>
      <c r="E12" s="83" t="s">
        <v>54</v>
      </c>
      <c r="F12" s="86" t="s">
        <v>62</v>
      </c>
      <c r="G12" s="79"/>
      <c r="H12" s="78"/>
    </row>
    <row r="13" spans="2:10" ht="26.25" customHeight="1">
      <c r="B13" s="84" t="s">
        <v>99</v>
      </c>
      <c r="C13" s="82" t="s">
        <v>71</v>
      </c>
      <c r="D13" s="83">
        <f>'A-I'!K124</f>
        <v>1</v>
      </c>
      <c r="E13" s="83" t="s">
        <v>54</v>
      </c>
      <c r="F13" s="86" t="s">
        <v>62</v>
      </c>
      <c r="G13" s="79"/>
      <c r="H13" s="78"/>
    </row>
    <row r="14" spans="2:10" ht="26.25" customHeight="1">
      <c r="B14" s="84" t="s">
        <v>100</v>
      </c>
      <c r="C14" s="82" t="s">
        <v>73</v>
      </c>
      <c r="D14" s="83">
        <f>'A-I'!L124</f>
        <v>1</v>
      </c>
      <c r="E14" s="83" t="s">
        <v>54</v>
      </c>
      <c r="F14" s="86" t="s">
        <v>74</v>
      </c>
      <c r="G14" s="79"/>
      <c r="H14" s="78"/>
    </row>
    <row r="15" spans="2:10" ht="26.25" customHeight="1" thickBot="1">
      <c r="B15" s="87" t="s">
        <v>101</v>
      </c>
      <c r="C15" s="88" t="s">
        <v>75</v>
      </c>
      <c r="D15" s="89">
        <f>'A-I'!M124</f>
        <v>1</v>
      </c>
      <c r="E15" s="89" t="s">
        <v>54</v>
      </c>
      <c r="F15" s="90" t="s">
        <v>76</v>
      </c>
      <c r="G15" s="79"/>
      <c r="H15" s="78"/>
    </row>
    <row r="16" spans="2:10" ht="26.25" customHeight="1" thickTop="1">
      <c r="B16" s="98" t="s">
        <v>110</v>
      </c>
      <c r="C16" s="91" t="s">
        <v>102</v>
      </c>
      <c r="D16" s="83">
        <f>'A-I'!P123</f>
        <v>1</v>
      </c>
      <c r="E16" s="92" t="s">
        <v>54</v>
      </c>
      <c r="F16" s="93" t="s">
        <v>77</v>
      </c>
      <c r="G16" s="79"/>
      <c r="H16" s="78"/>
    </row>
    <row r="17" spans="2:8" ht="26.25" customHeight="1">
      <c r="B17" s="78"/>
      <c r="C17" s="78"/>
      <c r="D17" s="79"/>
      <c r="E17" s="79"/>
      <c r="F17" s="80"/>
      <c r="G17" s="79"/>
      <c r="H17" s="78"/>
    </row>
    <row r="18" spans="2:8" ht="26.25" customHeight="1">
      <c r="B18" s="81">
        <v>3</v>
      </c>
      <c r="C18" s="78" t="s">
        <v>78</v>
      </c>
      <c r="D18" s="79"/>
      <c r="E18" s="79"/>
      <c r="F18" s="80"/>
      <c r="G18" s="79"/>
      <c r="H18" s="78"/>
    </row>
    <row r="19" spans="2:8" ht="26.25" customHeight="1">
      <c r="B19" s="78"/>
      <c r="C19" s="78" t="s">
        <v>79</v>
      </c>
      <c r="D19" s="79"/>
      <c r="E19" s="79"/>
      <c r="F19" s="80"/>
      <c r="G19" s="79"/>
      <c r="H19" s="78"/>
    </row>
    <row r="20" spans="2:8" ht="26.25" customHeight="1">
      <c r="B20" s="84" t="s">
        <v>103</v>
      </c>
      <c r="C20" s="82" t="s">
        <v>104</v>
      </c>
      <c r="D20" s="83">
        <f>'A-II'!B124</f>
        <v>1</v>
      </c>
      <c r="E20" s="83" t="s">
        <v>54</v>
      </c>
      <c r="F20" s="94"/>
      <c r="G20" s="95"/>
      <c r="H20" s="96"/>
    </row>
    <row r="21" spans="2:8" ht="26.25" customHeight="1">
      <c r="B21" s="84" t="s">
        <v>105</v>
      </c>
      <c r="C21" s="82" t="s">
        <v>80</v>
      </c>
      <c r="D21" s="83">
        <f>'A-II'!C124</f>
        <v>2</v>
      </c>
      <c r="E21" s="83" t="s">
        <v>54</v>
      </c>
      <c r="F21" s="94"/>
      <c r="G21" s="95"/>
      <c r="H21" s="96"/>
    </row>
    <row r="22" spans="2:8" ht="26.25" customHeight="1">
      <c r="B22" s="84" t="s">
        <v>106</v>
      </c>
      <c r="C22" s="82" t="s">
        <v>81</v>
      </c>
      <c r="D22" s="83">
        <f>'A-II'!D124</f>
        <v>1</v>
      </c>
      <c r="E22" s="83" t="s">
        <v>54</v>
      </c>
      <c r="F22" s="94"/>
      <c r="G22" s="95"/>
      <c r="H22" s="96"/>
    </row>
    <row r="23" spans="2:8" ht="26.25" customHeight="1">
      <c r="B23" s="84" t="s">
        <v>66</v>
      </c>
      <c r="C23" s="82" t="s">
        <v>82</v>
      </c>
      <c r="D23" s="83">
        <f>'A-II'!E124</f>
        <v>0</v>
      </c>
      <c r="E23" s="83" t="s">
        <v>54</v>
      </c>
      <c r="F23" s="94"/>
      <c r="G23" s="95"/>
      <c r="H23" s="96"/>
    </row>
    <row r="24" spans="2:8" ht="26.25" customHeight="1">
      <c r="B24" s="84" t="s">
        <v>68</v>
      </c>
      <c r="C24" s="82" t="s">
        <v>83</v>
      </c>
      <c r="D24" s="83">
        <f>'A-II'!F124</f>
        <v>1</v>
      </c>
      <c r="E24" s="83" t="s">
        <v>54</v>
      </c>
      <c r="F24" s="94"/>
      <c r="G24" s="95"/>
      <c r="H24" s="96"/>
    </row>
    <row r="25" spans="2:8" ht="26.25" customHeight="1">
      <c r="B25" s="84" t="s">
        <v>70</v>
      </c>
      <c r="C25" s="82" t="s">
        <v>84</v>
      </c>
      <c r="D25" s="83">
        <f>'A-II'!G124</f>
        <v>0</v>
      </c>
      <c r="E25" s="97" t="s">
        <v>54</v>
      </c>
      <c r="F25" s="94"/>
      <c r="G25" s="95"/>
      <c r="H25" s="96"/>
    </row>
    <row r="26" spans="2:8" ht="26.25" customHeight="1">
      <c r="B26" s="84" t="s">
        <v>72</v>
      </c>
      <c r="C26" s="82" t="s">
        <v>85</v>
      </c>
      <c r="D26" s="83">
        <f>SUM('A-II'!H124:H125)</f>
        <v>2</v>
      </c>
      <c r="E26" s="83" t="s">
        <v>54</v>
      </c>
      <c r="F26" s="83" t="s">
        <v>86</v>
      </c>
      <c r="G26" s="83">
        <f>'A-II'!H125</f>
        <v>1</v>
      </c>
      <c r="H26" s="82" t="s">
        <v>54</v>
      </c>
    </row>
    <row r="27" spans="2:8" ht="26.25" customHeight="1">
      <c r="B27" s="84" t="s">
        <v>107</v>
      </c>
      <c r="C27" s="82" t="s">
        <v>87</v>
      </c>
      <c r="D27" s="83">
        <f>'A-II'!I124</f>
        <v>0</v>
      </c>
      <c r="E27" s="92" t="s">
        <v>54</v>
      </c>
      <c r="F27" s="95"/>
      <c r="G27" s="95"/>
      <c r="H27" s="96"/>
    </row>
    <row r="28" spans="2:8" ht="26.25" customHeight="1">
      <c r="B28" s="84" t="s">
        <v>98</v>
      </c>
      <c r="C28" s="82" t="s">
        <v>88</v>
      </c>
      <c r="D28" s="83">
        <f>'A-II'!J124</f>
        <v>0</v>
      </c>
      <c r="E28" s="97" t="s">
        <v>54</v>
      </c>
      <c r="F28" s="95"/>
      <c r="G28" s="95"/>
      <c r="H28" s="96"/>
    </row>
    <row r="29" spans="2:8" ht="26.25" customHeight="1">
      <c r="B29" s="84" t="s">
        <v>108</v>
      </c>
      <c r="C29" s="82" t="s">
        <v>89</v>
      </c>
      <c r="D29" s="83">
        <f>SUM('A-II'!K124:K125)</f>
        <v>0</v>
      </c>
      <c r="E29" s="83" t="s">
        <v>54</v>
      </c>
      <c r="F29" s="83" t="s">
        <v>86</v>
      </c>
      <c r="G29" s="83">
        <f>'A-II'!K125</f>
        <v>0</v>
      </c>
      <c r="H29" s="82" t="s">
        <v>54</v>
      </c>
    </row>
    <row r="30" spans="2:8" ht="26.25" customHeight="1">
      <c r="B30" s="84" t="s">
        <v>90</v>
      </c>
      <c r="C30" s="82" t="s">
        <v>91</v>
      </c>
      <c r="D30" s="83">
        <f>SUM('A-II'!L124:L125)</f>
        <v>2</v>
      </c>
      <c r="E30" s="83" t="s">
        <v>54</v>
      </c>
      <c r="F30" s="83" t="s">
        <v>86</v>
      </c>
      <c r="G30" s="83">
        <f>'A-II'!L125</f>
        <v>1</v>
      </c>
      <c r="H30" s="82" t="s">
        <v>54</v>
      </c>
    </row>
    <row r="31" spans="2:8" ht="26.25" customHeight="1">
      <c r="B31" s="84" t="s">
        <v>92</v>
      </c>
      <c r="C31" s="82" t="s">
        <v>93</v>
      </c>
      <c r="D31" s="83">
        <f>'A-II'!M124</f>
        <v>1</v>
      </c>
      <c r="E31" s="92" t="s">
        <v>54</v>
      </c>
      <c r="F31" s="95"/>
      <c r="G31" s="95"/>
      <c r="H31" s="96"/>
    </row>
    <row r="32" spans="2:8" ht="26.25" customHeight="1">
      <c r="B32" s="84" t="s">
        <v>109</v>
      </c>
      <c r="C32" s="82" t="s">
        <v>94</v>
      </c>
      <c r="D32" s="83">
        <f>'A-II'!N124</f>
        <v>1</v>
      </c>
      <c r="E32" s="97" t="s">
        <v>54</v>
      </c>
      <c r="F32" s="95"/>
      <c r="G32" s="95"/>
      <c r="H32" s="96"/>
    </row>
    <row r="33" spans="2:9" ht="26.25" customHeight="1">
      <c r="B33" s="84" t="s">
        <v>95</v>
      </c>
      <c r="C33" s="82" t="s">
        <v>96</v>
      </c>
      <c r="D33" s="83">
        <f>SUM('A-II'!O124:O125)</f>
        <v>2</v>
      </c>
      <c r="E33" s="83" t="s">
        <v>54</v>
      </c>
      <c r="F33" s="83" t="s">
        <v>86</v>
      </c>
      <c r="G33" s="83">
        <f>'A-II'!O125</f>
        <v>0</v>
      </c>
      <c r="H33" s="82" t="s">
        <v>54</v>
      </c>
    </row>
    <row r="35" spans="2:9" ht="13.5" customHeight="1">
      <c r="B35" s="159" t="s">
        <v>113</v>
      </c>
      <c r="C35" s="159"/>
      <c r="D35" s="159"/>
      <c r="E35" s="159"/>
      <c r="F35" s="159"/>
      <c r="G35" s="159"/>
      <c r="H35" s="159"/>
      <c r="I35" s="159"/>
    </row>
    <row r="36" spans="2:9">
      <c r="B36" s="159"/>
      <c r="C36" s="159"/>
      <c r="D36" s="159"/>
      <c r="E36" s="159"/>
      <c r="F36" s="159"/>
      <c r="G36" s="159"/>
      <c r="H36" s="159"/>
      <c r="I36" s="159"/>
    </row>
    <row r="37" spans="2:9">
      <c r="B37" s="159"/>
      <c r="C37" s="159"/>
      <c r="D37" s="159"/>
      <c r="E37" s="159"/>
      <c r="F37" s="159"/>
      <c r="G37" s="159"/>
      <c r="H37" s="159"/>
      <c r="I37" s="159"/>
    </row>
  </sheetData>
  <mergeCells count="3">
    <mergeCell ref="B1:J1"/>
    <mergeCell ref="B2:J2"/>
    <mergeCell ref="B35:I37"/>
  </mergeCells>
  <phoneticPr fontId="30"/>
  <pageMargins left="0.7" right="0.7" top="0.75" bottom="0.75" header="0.3" footer="0.3"/>
  <pageSetup paperSize="9" scale="84" orientation="portrait" r:id="rId1"/>
  <headerFooter>
    <oddHeader>&amp;R&amp;18資料５</oddHeader>
    <oddFooter>&amp;C6　/　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A-I</vt:lpstr>
      <vt:lpstr>A-II</vt:lpstr>
      <vt:lpstr>A-III</vt:lpstr>
      <vt:lpstr>C</vt:lpstr>
      <vt:lpstr>'A-I'!Print_Area</vt:lpstr>
      <vt:lpstr>'A-II'!Print_Area</vt:lpstr>
      <vt:lpstr>'A-I'!Print_Titles</vt:lpstr>
      <vt:lpstr>'A-II'!Print_Titles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tomoda</cp:lastModifiedBy>
  <cp:lastPrinted>2020-01-24T03:01:42Z</cp:lastPrinted>
  <dcterms:created xsi:type="dcterms:W3CDTF">2010-08-11T02:26:23Z</dcterms:created>
  <dcterms:modified xsi:type="dcterms:W3CDTF">2021-11-10T06:07:29Z</dcterms:modified>
</cp:coreProperties>
</file>